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STADÍSTICAS\DATOS PARA EL PORTAL DE EDUCACIÓN\2021-2022\EBAU\"/>
    </mc:Choice>
  </mc:AlternateContent>
  <bookViews>
    <workbookView xWindow="240" yWindow="120" windowWidth="9195" windowHeight="5385" tabRatio="819" firstSheet="1" activeTab="1"/>
  </bookViews>
  <sheets>
    <sheet name="TABLA 5-comp)" sheetId="76" state="hidden" r:id="rId1"/>
    <sheet name="carátula (2)" sheetId="110" r:id="rId2"/>
    <sheet name="TABLA 15-21 M25" sheetId="78" r:id="rId3"/>
    <sheet name="TABLA 16-21 M25" sheetId="79" r:id="rId4"/>
    <sheet name="tabla 17-21 M25" sheetId="80" r:id="rId5"/>
    <sheet name="TABLA 18-21 M25" sheetId="99" r:id="rId6"/>
    <sheet name="TABLA 19-21 M25" sheetId="82" r:id="rId7"/>
    <sheet name="TABLA 20-21 M25" sheetId="83" r:id="rId8"/>
    <sheet name="TABLA 21-20x M25" sheetId="84" r:id="rId9"/>
    <sheet name="TABLA 22-21 M25" sheetId="85" r:id="rId10"/>
    <sheet name="TABLA 23-21x M25" sheetId="86" r:id="rId11"/>
    <sheet name="TABLA 24-21 M25" sheetId="87" r:id="rId12"/>
    <sheet name="TABLA 25-21 M25" sheetId="88" r:id="rId13"/>
    <sheet name="TABLA 26-21 M25" sheetId="89" r:id="rId14"/>
    <sheet name="TABLA 28-21 M25" sheetId="91" r:id="rId15"/>
  </sheets>
  <definedNames>
    <definedName name="_xlnm.Print_Area" localSheetId="1">'carátula (2)'!$A$1:$O$17</definedName>
    <definedName name="_xlnm.Print_Area" localSheetId="5">'TABLA 18-21 M25'!$A$1:$V$45</definedName>
    <definedName name="_xlnm.Print_Area" localSheetId="0">'TABLA 5-comp)'!$A$1:$X$41</definedName>
  </definedNames>
  <calcPr calcId="152511"/>
</workbook>
</file>

<file path=xl/calcChain.xml><?xml version="1.0" encoding="utf-8"?>
<calcChain xmlns="http://schemas.openxmlformats.org/spreadsheetml/2006/main">
  <c r="Q36" i="99" l="1"/>
  <c r="Q37" i="99"/>
  <c r="Q38" i="99"/>
  <c r="Q39" i="99"/>
  <c r="Q40" i="99"/>
  <c r="Q41" i="99"/>
  <c r="Q42" i="99"/>
  <c r="Q43" i="99"/>
  <c r="Q44" i="99"/>
  <c r="Q45" i="99"/>
  <c r="Q29" i="99"/>
  <c r="Q30" i="99"/>
  <c r="Q15" i="99"/>
  <c r="Q14" i="99"/>
  <c r="P30" i="99"/>
  <c r="P45" i="99" s="1"/>
  <c r="O30" i="99"/>
  <c r="O45" i="99" s="1"/>
  <c r="N30" i="99"/>
  <c r="M30" i="99"/>
  <c r="M45" i="99"/>
  <c r="L30" i="99"/>
  <c r="K30" i="99"/>
  <c r="K45" i="99" s="1"/>
  <c r="J30" i="99"/>
  <c r="J45" i="99" s="1"/>
  <c r="I30" i="99"/>
  <c r="H30" i="99"/>
  <c r="G30" i="99"/>
  <c r="F30" i="99"/>
  <c r="F45" i="99" s="1"/>
  <c r="E30" i="99"/>
  <c r="D30" i="99"/>
  <c r="C30" i="99"/>
  <c r="C45" i="99" s="1"/>
  <c r="P29" i="99"/>
  <c r="O29" i="99"/>
  <c r="O44" i="99" s="1"/>
  <c r="N29" i="99"/>
  <c r="N44" i="99"/>
  <c r="M29" i="99"/>
  <c r="M44" i="99" s="1"/>
  <c r="L29" i="99"/>
  <c r="L44" i="99"/>
  <c r="K29" i="99"/>
  <c r="K44" i="99" s="1"/>
  <c r="J29" i="99"/>
  <c r="J44" i="99"/>
  <c r="I29" i="99"/>
  <c r="I44" i="99" s="1"/>
  <c r="H29" i="99"/>
  <c r="G29" i="99"/>
  <c r="G44" i="99" s="1"/>
  <c r="F29" i="99"/>
  <c r="E29" i="99"/>
  <c r="D29" i="99"/>
  <c r="D44" i="99" s="1"/>
  <c r="C29" i="99"/>
  <c r="N45" i="99"/>
  <c r="L45" i="99"/>
  <c r="P44" i="99"/>
  <c r="P43" i="99"/>
  <c r="O43" i="99"/>
  <c r="N43" i="99"/>
  <c r="M43" i="99"/>
  <c r="L43" i="99"/>
  <c r="K43" i="99"/>
  <c r="J43" i="99"/>
  <c r="I43" i="99"/>
  <c r="H43" i="99"/>
  <c r="G43" i="99"/>
  <c r="F43" i="99"/>
  <c r="E43" i="99"/>
  <c r="D43" i="99"/>
  <c r="C43" i="99"/>
  <c r="P42" i="99"/>
  <c r="O42" i="99"/>
  <c r="N42" i="99"/>
  <c r="M42" i="99"/>
  <c r="L42" i="99"/>
  <c r="K42" i="99"/>
  <c r="J42" i="99"/>
  <c r="I42" i="99"/>
  <c r="H42" i="99"/>
  <c r="G42" i="99"/>
  <c r="F42" i="99"/>
  <c r="E42" i="99"/>
  <c r="D42" i="99"/>
  <c r="C42" i="99"/>
  <c r="P41" i="99"/>
  <c r="O41" i="99"/>
  <c r="N41" i="99"/>
  <c r="M41" i="99"/>
  <c r="L41" i="99"/>
  <c r="K41" i="99"/>
  <c r="J41" i="99"/>
  <c r="I41" i="99"/>
  <c r="H41" i="99"/>
  <c r="G41" i="99"/>
  <c r="F41" i="99"/>
  <c r="E41" i="99"/>
  <c r="D41" i="99"/>
  <c r="C41" i="99"/>
  <c r="P40" i="99"/>
  <c r="O40" i="99"/>
  <c r="N40" i="99"/>
  <c r="M40" i="99"/>
  <c r="L40" i="99"/>
  <c r="K40" i="99"/>
  <c r="J40" i="99"/>
  <c r="I40" i="99"/>
  <c r="H40" i="99"/>
  <c r="G40" i="99"/>
  <c r="F40" i="99"/>
  <c r="E40" i="99"/>
  <c r="D40" i="99"/>
  <c r="C40" i="99"/>
  <c r="P39" i="99"/>
  <c r="O39" i="99"/>
  <c r="N39" i="99"/>
  <c r="M39" i="99"/>
  <c r="L39" i="99"/>
  <c r="K39" i="99"/>
  <c r="J39" i="99"/>
  <c r="I39" i="99"/>
  <c r="H39" i="99"/>
  <c r="G39" i="99"/>
  <c r="F39" i="99"/>
  <c r="E39" i="99"/>
  <c r="D39" i="99"/>
  <c r="C39" i="99"/>
  <c r="P38" i="99"/>
  <c r="O38" i="99"/>
  <c r="N38" i="99"/>
  <c r="M38" i="99"/>
  <c r="L38" i="99"/>
  <c r="K38" i="99"/>
  <c r="J38" i="99"/>
  <c r="I38" i="99"/>
  <c r="H38" i="99"/>
  <c r="G38" i="99"/>
  <c r="F38" i="99"/>
  <c r="E38" i="99"/>
  <c r="D38" i="99"/>
  <c r="C38" i="99"/>
  <c r="P37" i="99"/>
  <c r="O37" i="99"/>
  <c r="N37" i="99"/>
  <c r="M37" i="99"/>
  <c r="L37" i="99"/>
  <c r="K37" i="99"/>
  <c r="J37" i="99"/>
  <c r="I37" i="99"/>
  <c r="H37" i="99"/>
  <c r="G37" i="99"/>
  <c r="F37" i="99"/>
  <c r="E37" i="99"/>
  <c r="D37" i="99"/>
  <c r="C37" i="99"/>
  <c r="P36" i="99"/>
  <c r="O36" i="99"/>
  <c r="N36" i="99"/>
  <c r="M36" i="99"/>
  <c r="L36" i="99"/>
  <c r="K36" i="99"/>
  <c r="J36" i="99"/>
  <c r="I36" i="99"/>
  <c r="H36" i="99"/>
  <c r="G36" i="99"/>
  <c r="F36" i="99"/>
  <c r="E36" i="99"/>
  <c r="D36" i="99"/>
  <c r="C36" i="99"/>
  <c r="K15" i="99"/>
  <c r="J15" i="99"/>
  <c r="I15" i="99"/>
  <c r="H15" i="99"/>
  <c r="H45" i="99" s="1"/>
  <c r="G15" i="99"/>
  <c r="G45" i="99" s="1"/>
  <c r="F15" i="99"/>
  <c r="E15" i="99"/>
  <c r="D15" i="99"/>
  <c r="D45" i="99" s="1"/>
  <c r="C15" i="99"/>
  <c r="K14" i="99"/>
  <c r="J14" i="99"/>
  <c r="I14" i="99"/>
  <c r="H14" i="99"/>
  <c r="G14" i="99"/>
  <c r="F14" i="99"/>
  <c r="F44" i="99" s="1"/>
  <c r="E14" i="99"/>
  <c r="D14" i="99"/>
  <c r="C14" i="99"/>
  <c r="V13" i="99"/>
  <c r="V12" i="99"/>
  <c r="G7" i="78"/>
  <c r="G6" i="78"/>
  <c r="E7" i="78"/>
  <c r="U5" i="99"/>
  <c r="G8" i="78"/>
  <c r="H44" i="99"/>
  <c r="E44" i="99"/>
  <c r="E45" i="99"/>
  <c r="I45" i="99"/>
  <c r="C44" i="99"/>
  <c r="U24" i="99"/>
  <c r="V24" i="99" s="1"/>
  <c r="U22" i="99" l="1"/>
  <c r="V22" i="99" s="1"/>
  <c r="G5" i="78"/>
  <c r="G9" i="78" s="1"/>
  <c r="U28" i="99"/>
  <c r="V28" i="99" s="1"/>
  <c r="U26" i="99"/>
  <c r="V26" i="99" s="1"/>
  <c r="U11" i="99"/>
  <c r="U9" i="99"/>
  <c r="U7" i="99"/>
  <c r="V7" i="99" s="1"/>
  <c r="V5" i="99"/>
  <c r="C5" i="78"/>
  <c r="E5" i="78"/>
  <c r="D5" i="78"/>
  <c r="E8" i="78"/>
  <c r="E6" i="78"/>
  <c r="F6" i="78"/>
  <c r="U39" i="99" l="1"/>
  <c r="V39" i="99" s="1"/>
  <c r="U15" i="99"/>
  <c r="E9" i="78"/>
  <c r="V30" i="99"/>
  <c r="U37" i="99"/>
  <c r="V37" i="99" s="1"/>
  <c r="U23" i="99"/>
  <c r="V23" i="99" s="1"/>
  <c r="U30" i="99"/>
  <c r="U45" i="99" s="1"/>
  <c r="V45" i="99" s="1"/>
  <c r="U43" i="99"/>
  <c r="V43" i="99" s="1"/>
  <c r="V11" i="99"/>
  <c r="V9" i="99"/>
  <c r="U41" i="99"/>
  <c r="V41" i="99" s="1"/>
  <c r="C8" i="78"/>
  <c r="I8" i="78" s="1"/>
  <c r="C7" i="78"/>
  <c r="I7" i="78" s="1"/>
  <c r="V15" i="99"/>
  <c r="I5" i="78"/>
  <c r="C6" i="78"/>
  <c r="I6" i="78" s="1"/>
  <c r="D6" i="78"/>
  <c r="F7" i="78"/>
  <c r="U25" i="99"/>
  <c r="V25" i="99" s="1"/>
  <c r="F5" i="78"/>
  <c r="F19" i="88"/>
  <c r="U21" i="99"/>
  <c r="F8" i="78"/>
  <c r="U27" i="99"/>
  <c r="V27" i="99" s="1"/>
  <c r="D8" i="78"/>
  <c r="D7" i="78"/>
  <c r="U10" i="99"/>
  <c r="U4" i="99"/>
  <c r="B6" i="78"/>
  <c r="H6" i="78" s="1"/>
  <c r="U6" i="99"/>
  <c r="F7" i="88"/>
  <c r="U8" i="99"/>
  <c r="B7" i="78"/>
  <c r="C9" i="78" l="1"/>
  <c r="I9" i="78" s="1"/>
  <c r="U36" i="99"/>
  <c r="V36" i="99" s="1"/>
  <c r="F9" i="78"/>
  <c r="F20" i="88"/>
  <c r="J20" i="88" s="1"/>
  <c r="H7" i="78"/>
  <c r="F17" i="88"/>
  <c r="J17" i="88" s="1"/>
  <c r="J19" i="88"/>
  <c r="V21" i="99"/>
  <c r="V29" i="99" s="1"/>
  <c r="U29" i="99"/>
  <c r="G18" i="88"/>
  <c r="G17" i="88"/>
  <c r="G20" i="88"/>
  <c r="F18" i="88"/>
  <c r="G19" i="88"/>
  <c r="D9" i="78"/>
  <c r="V4" i="99"/>
  <c r="V10" i="99"/>
  <c r="U42" i="99"/>
  <c r="V42" i="99" s="1"/>
  <c r="F6" i="88"/>
  <c r="J6" i="88" s="1"/>
  <c r="V8" i="99"/>
  <c r="U40" i="99"/>
  <c r="V40" i="99" s="1"/>
  <c r="V6" i="99"/>
  <c r="U38" i="99"/>
  <c r="V38" i="99" s="1"/>
  <c r="B8" i="78"/>
  <c r="H8" i="78" s="1"/>
  <c r="B5" i="78"/>
  <c r="J7" i="88"/>
  <c r="U14" i="99"/>
  <c r="G8" i="88"/>
  <c r="G7" i="88"/>
  <c r="G6" i="88"/>
  <c r="F8" i="88"/>
  <c r="G5" i="88"/>
  <c r="F5" i="88"/>
  <c r="F21" i="88" l="1"/>
  <c r="J21" i="88" s="1"/>
  <c r="K19" i="88"/>
  <c r="K17" i="88"/>
  <c r="G21" i="88"/>
  <c r="H17" i="88"/>
  <c r="L17" i="88" s="1"/>
  <c r="J18" i="88"/>
  <c r="H18" i="88"/>
  <c r="L18" i="88" s="1"/>
  <c r="K18" i="88"/>
  <c r="H19" i="88"/>
  <c r="L19" i="88" s="1"/>
  <c r="K20" i="88"/>
  <c r="H20" i="88"/>
  <c r="L20" i="88" s="1"/>
  <c r="K8" i="88"/>
  <c r="J8" i="88"/>
  <c r="H8" i="88"/>
  <c r="L8" i="88" s="1"/>
  <c r="H5" i="78"/>
  <c r="B9" i="78"/>
  <c r="H9" i="78" s="1"/>
  <c r="K6" i="88"/>
  <c r="H6" i="88"/>
  <c r="L6" i="88" s="1"/>
  <c r="K5" i="88"/>
  <c r="G9" i="88"/>
  <c r="U44" i="99"/>
  <c r="V44" i="99" s="1"/>
  <c r="V14" i="99"/>
  <c r="J5" i="88"/>
  <c r="F9" i="88"/>
  <c r="H5" i="88"/>
  <c r="L5" i="88" s="1"/>
  <c r="K7" i="88"/>
  <c r="H7" i="88"/>
  <c r="L7" i="88" s="1"/>
  <c r="I20" i="88" l="1"/>
  <c r="M20" i="88" s="1"/>
  <c r="H21" i="88"/>
  <c r="L21" i="88" s="1"/>
  <c r="I18" i="88"/>
  <c r="M18" i="88" s="1"/>
  <c r="K21" i="88"/>
  <c r="I17" i="88"/>
  <c r="M17" i="88" s="1"/>
  <c r="I19" i="88"/>
  <c r="M19" i="88" s="1"/>
  <c r="I5" i="88"/>
  <c r="M5" i="88" s="1"/>
  <c r="I6" i="88"/>
  <c r="M6" i="88" s="1"/>
  <c r="I7" i="88"/>
  <c r="M7" i="88" s="1"/>
  <c r="K9" i="88"/>
  <c r="I8" i="88"/>
  <c r="M8" i="88" s="1"/>
  <c r="J9" i="88"/>
  <c r="H9" i="88"/>
  <c r="L9" i="88" s="1"/>
  <c r="I21" i="88" l="1"/>
  <c r="M21" i="88" s="1"/>
  <c r="I9" i="88"/>
  <c r="M9" i="88" s="1"/>
</calcChain>
</file>

<file path=xl/sharedStrings.xml><?xml version="1.0" encoding="utf-8"?>
<sst xmlns="http://schemas.openxmlformats.org/spreadsheetml/2006/main" count="901" uniqueCount="114">
  <si>
    <t>Junio</t>
  </si>
  <si>
    <t>Total</t>
  </si>
  <si>
    <t>UBU</t>
  </si>
  <si>
    <t>BU</t>
  </si>
  <si>
    <t>Públicos</t>
  </si>
  <si>
    <t>Privados</t>
  </si>
  <si>
    <t>ULE</t>
  </si>
  <si>
    <t>LE</t>
  </si>
  <si>
    <t>USAL</t>
  </si>
  <si>
    <t>AV</t>
  </si>
  <si>
    <t>SA</t>
  </si>
  <si>
    <t>ZA</t>
  </si>
  <si>
    <t>UVA</t>
  </si>
  <si>
    <t>SG</t>
  </si>
  <si>
    <t>SO</t>
  </si>
  <si>
    <t>VA</t>
  </si>
  <si>
    <t>Elección Ejercicio. Primera Parte</t>
  </si>
  <si>
    <t>%</t>
  </si>
  <si>
    <t>P</t>
  </si>
  <si>
    <t>TOTAL</t>
  </si>
  <si>
    <t>Salamanca</t>
  </si>
  <si>
    <t>Valladolid</t>
  </si>
  <si>
    <t>Aptos</t>
  </si>
  <si>
    <t>Sept.</t>
  </si>
  <si>
    <t>Presentados</t>
  </si>
  <si>
    <t>Universidades</t>
  </si>
  <si>
    <t>Burgos</t>
  </si>
  <si>
    <t>León</t>
  </si>
  <si>
    <t>TOTALES CyL</t>
  </si>
  <si>
    <t>Totales</t>
  </si>
  <si>
    <t>Aprobados</t>
  </si>
  <si>
    <t>Totales
USAL</t>
  </si>
  <si>
    <t>Totales
UVA</t>
  </si>
  <si>
    <t>PÚBLICOS</t>
  </si>
  <si>
    <t>PRIVADOS</t>
  </si>
  <si>
    <t>TOTALES</t>
  </si>
  <si>
    <t>Historia</t>
  </si>
  <si>
    <t>Filosofia</t>
  </si>
  <si>
    <t>SALAMANCA</t>
  </si>
  <si>
    <t>BURGOS</t>
  </si>
  <si>
    <t>UNIVERSIDADES Y PROVINCIAS</t>
  </si>
  <si>
    <t>Matriculados en 2º Bachillerato</t>
  </si>
  <si>
    <t>% Aptos sobre Presentados</t>
  </si>
  <si>
    <t>% Aptos sobre totales Bachillerato</t>
  </si>
  <si>
    <t>TOTALES CASTILLA Y LEÓN</t>
  </si>
  <si>
    <t>Presentados en PAU (*)</t>
  </si>
  <si>
    <t>Aptos en PAU (*)</t>
  </si>
  <si>
    <t>Matriculados</t>
  </si>
  <si>
    <t>Aprobados/Presentados %</t>
  </si>
  <si>
    <t>Mujeres</t>
  </si>
  <si>
    <t>Datos de INSCRIPCIONES</t>
  </si>
  <si>
    <t>UNIVERSIDAD</t>
  </si>
  <si>
    <t>Edades</t>
  </si>
  <si>
    <t>Ramas de Conocimiento</t>
  </si>
  <si>
    <t>26 a 35</t>
  </si>
  <si>
    <t>36 a 45</t>
  </si>
  <si>
    <t>más de 45</t>
  </si>
  <si>
    <t>Artes y Humanid</t>
  </si>
  <si>
    <t>Ciencias</t>
  </si>
  <si>
    <t>C. de la Salud</t>
  </si>
  <si>
    <t>C. Soc. y Jurídicas</t>
  </si>
  <si>
    <t>Ingen. Y Arquit.</t>
  </si>
  <si>
    <t>Hombres</t>
  </si>
  <si>
    <t>% Aprobados/Matriculados</t>
  </si>
  <si>
    <t>Pontificia de 
Salamanca</t>
  </si>
  <si>
    <t>(*) La diferencia que se computará será la resultante de restar el dato de 2007 del dato del primer curso del que se tenga información</t>
  </si>
  <si>
    <t>RESULTADOS</t>
  </si>
  <si>
    <t>Hombres y Mujeres</t>
  </si>
  <si>
    <t>Inscritos</t>
  </si>
  <si>
    <t>% Aptos (*)</t>
  </si>
  <si>
    <t>(*) Háganse constar los totales de cada provincia utilizando las siglas habituales.</t>
  </si>
  <si>
    <t>(*) % Aptos sobre presentados</t>
  </si>
  <si>
    <t>% TOTALES</t>
  </si>
  <si>
    <t>% HOMBRES</t>
  </si>
  <si>
    <t>% MUJERES</t>
  </si>
  <si>
    <t>DIF. Hombres
  mujeres</t>
  </si>
  <si>
    <t>LEÓN</t>
  </si>
  <si>
    <t>VALLADOLID</t>
  </si>
  <si>
    <t>(1) Orden decreciente % aptos/presentados</t>
  </si>
  <si>
    <t>EDADES</t>
  </si>
  <si>
    <t>25 AÑOS</t>
  </si>
  <si>
    <t>mayores de 45</t>
  </si>
  <si>
    <t>%  (1)</t>
  </si>
  <si>
    <t>%  (2)</t>
  </si>
  <si>
    <t>Dif. (1-2)</t>
  </si>
  <si>
    <t>(1) Porcentaje de hombres sobre totales</t>
  </si>
  <si>
    <t>(2) Porcentaje de mujeres sobre totales</t>
  </si>
  <si>
    <t>(1-2) Diferencia de porcentajes de hombres y mujeres</t>
  </si>
  <si>
    <t>VIAS DE ACCESO</t>
  </si>
  <si>
    <t>ARTES Y HUMANIDADES</t>
  </si>
  <si>
    <t>CIENCIAS</t>
  </si>
  <si>
    <t>CIENCIAS DE LA SALUD</t>
  </si>
  <si>
    <t>CIENCIAS SOCIALES Y JURÍDICAS</t>
  </si>
  <si>
    <t>INGENIERÍA Y ARQUITECTURA</t>
  </si>
  <si>
    <t>PRUEBAS DE 2020</t>
  </si>
  <si>
    <t>DIFERENCIA DE RESULTADOS 2021/2020.</t>
  </si>
  <si>
    <t>PRUEBAS DE ACCESO A LA UNIVERSIDAD PARA MAYORES DE 25 AÑOS. CONVOCATORIA DE 2021</t>
  </si>
  <si>
    <t>DIFERENCIA DE INSCRIPCIONES 2021/2020</t>
  </si>
  <si>
    <t>Dif.
2003/2021</t>
  </si>
  <si>
    <t>Total del alumnado matriculado y aprobados, clasificado por Universidades y según sexos. Porcentaje de alumnado aprobado sobre matriculado desde el 2003 al 2021.</t>
  </si>
  <si>
    <t>PRUEBAS DE 2021</t>
  </si>
  <si>
    <t>PORCENTAJES DE PRESENTADOS/INSCRITOS POR UNIVERSIDADES Y SEXOS. DIFERENCIAS PRUEBAS 2021/2020</t>
  </si>
  <si>
    <t>DIFERENCIAS 2021 SOBRE 2020</t>
  </si>
  <si>
    <t>PORCENTAJE DE APTOS POR UNIVERSIDADES Y SEXOS. DIFERENCIAS PRUEBA 2021-2020.</t>
  </si>
  <si>
    <t>PRUEBA DE ACCESO A LA UNIVERSIDAD PARA MAYORES DE 25 AÑOS</t>
  </si>
  <si>
    <t>DE CASTILLA Y LEÓN</t>
  </si>
  <si>
    <t xml:space="preserve">Avance de resultados </t>
  </si>
  <si>
    <t>Avance de resultados por sexo</t>
  </si>
  <si>
    <t>Diferencia resultados año anterior</t>
  </si>
  <si>
    <t>Curso 2021/22</t>
  </si>
  <si>
    <t>Fuente de datos: Universidades Noviembre 2021</t>
  </si>
  <si>
    <t>TOTAL DE ALUMNOS MATRICULADOS Y APROBADOS CLASIFICADOS POR UNIVERSIDADES, SEXO
Y PORCENTAJES DE ALUMNADO APROBADO SOBRE MATRICULADOS</t>
  </si>
  <si>
    <t>&lt;5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</si>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</sst>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  <xf numFmtId="0" fontId="1" fillId="0" borderId="0"/>
  </cellStyleXfs>
  <cellXfs count="61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0" fillId="0" borderId="0" xfId="0" applyFill="1"/>
    <xf numFmtId="0" fontId="3" fillId="0" borderId="9" xfId="0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34" xfId="0" applyFont="1" applyBorder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7" fillId="0" borderId="23" xfId="0" applyFont="1" applyBorder="1"/>
    <xf numFmtId="3" fontId="7" fillId="0" borderId="23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10" fontId="7" fillId="0" borderId="12" xfId="35" applyNumberFormat="1" applyFont="1" applyBorder="1" applyAlignment="1">
      <alignment horizontal="center"/>
    </xf>
    <xf numFmtId="10" fontId="7" fillId="0" borderId="13" xfId="35" applyNumberFormat="1" applyFont="1" applyBorder="1" applyAlignment="1">
      <alignment horizontal="center"/>
    </xf>
    <xf numFmtId="10" fontId="7" fillId="0" borderId="14" xfId="35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7" fillId="0" borderId="26" xfId="0" applyFont="1" applyBorder="1"/>
    <xf numFmtId="3" fontId="7" fillId="0" borderId="16" xfId="0" applyNumberFormat="1" applyFont="1" applyBorder="1" applyAlignment="1">
      <alignment horizontal="center"/>
    </xf>
    <xf numFmtId="10" fontId="7" fillId="0" borderId="15" xfId="35" applyNumberFormat="1" applyFont="1" applyBorder="1" applyAlignment="1">
      <alignment horizontal="center"/>
    </xf>
    <xf numFmtId="10" fontId="7" fillId="0" borderId="22" xfId="35" applyNumberFormat="1" applyFont="1" applyBorder="1" applyAlignment="1">
      <alignment horizontal="center"/>
    </xf>
    <xf numFmtId="10" fontId="7" fillId="0" borderId="16" xfId="35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8" fillId="0" borderId="29" xfId="0" applyFont="1" applyBorder="1"/>
    <xf numFmtId="3" fontId="8" fillId="0" borderId="29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10" fontId="8" fillId="0" borderId="35" xfId="35" applyNumberFormat="1" applyFont="1" applyBorder="1" applyAlignment="1">
      <alignment horizontal="center"/>
    </xf>
    <xf numFmtId="10" fontId="8" fillId="0" borderId="36" xfId="35" applyNumberFormat="1" applyFont="1" applyBorder="1" applyAlignment="1">
      <alignment horizontal="center"/>
    </xf>
    <xf numFmtId="10" fontId="8" fillId="0" borderId="37" xfId="35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8" fillId="0" borderId="23" xfId="0" applyFont="1" applyBorder="1"/>
    <xf numFmtId="3" fontId="8" fillId="0" borderId="14" xfId="0" applyNumberFormat="1" applyFont="1" applyBorder="1" applyAlignment="1">
      <alignment horizontal="center"/>
    </xf>
    <xf numFmtId="0" fontId="8" fillId="0" borderId="26" xfId="0" applyFont="1" applyBorder="1"/>
    <xf numFmtId="3" fontId="8" fillId="0" borderId="22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0" fontId="8" fillId="0" borderId="16" xfId="35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0" fontId="8" fillId="25" borderId="23" xfId="0" applyFont="1" applyFill="1" applyBorder="1"/>
    <xf numFmtId="3" fontId="8" fillId="25" borderId="23" xfId="0" applyNumberFormat="1" applyFont="1" applyFill="1" applyBorder="1" applyAlignment="1">
      <alignment horizontal="center"/>
    </xf>
    <xf numFmtId="3" fontId="8" fillId="25" borderId="12" xfId="0" applyNumberFormat="1" applyFont="1" applyFill="1" applyBorder="1" applyAlignment="1">
      <alignment horizontal="center"/>
    </xf>
    <xf numFmtId="3" fontId="8" fillId="25" borderId="13" xfId="0" applyNumberFormat="1" applyFont="1" applyFill="1" applyBorder="1" applyAlignment="1">
      <alignment horizontal="center"/>
    </xf>
    <xf numFmtId="3" fontId="8" fillId="25" borderId="39" xfId="0" applyNumberFormat="1" applyFont="1" applyFill="1" applyBorder="1" applyAlignment="1">
      <alignment horizontal="center"/>
    </xf>
    <xf numFmtId="0" fontId="8" fillId="25" borderId="26" xfId="0" applyFont="1" applyFill="1" applyBorder="1"/>
    <xf numFmtId="3" fontId="8" fillId="25" borderId="26" xfId="0" applyNumberFormat="1" applyFont="1" applyFill="1" applyBorder="1" applyAlignment="1">
      <alignment horizontal="center"/>
    </xf>
    <xf numFmtId="3" fontId="8" fillId="25" borderId="15" xfId="0" applyNumberFormat="1" applyFont="1" applyFill="1" applyBorder="1" applyAlignment="1">
      <alignment horizontal="center"/>
    </xf>
    <xf numFmtId="3" fontId="8" fillId="25" borderId="22" xfId="0" applyNumberFormat="1" applyFont="1" applyFill="1" applyBorder="1" applyAlignment="1">
      <alignment horizontal="center"/>
    </xf>
    <xf numFmtId="3" fontId="8" fillId="25" borderId="40" xfId="0" applyNumberFormat="1" applyFont="1" applyFill="1" applyBorder="1" applyAlignment="1">
      <alignment horizontal="center"/>
    </xf>
    <xf numFmtId="0" fontId="8" fillId="25" borderId="29" xfId="0" applyFont="1" applyFill="1" applyBorder="1"/>
    <xf numFmtId="3" fontId="8" fillId="25" borderId="29" xfId="0" applyNumberFormat="1" applyFont="1" applyFill="1" applyBorder="1" applyAlignment="1">
      <alignment horizontal="center"/>
    </xf>
    <xf numFmtId="3" fontId="8" fillId="25" borderId="35" xfId="0" applyNumberFormat="1" applyFont="1" applyFill="1" applyBorder="1" applyAlignment="1">
      <alignment horizontal="center"/>
    </xf>
    <xf numFmtId="3" fontId="8" fillId="25" borderId="36" xfId="0" applyNumberFormat="1" applyFont="1" applyFill="1" applyBorder="1" applyAlignment="1">
      <alignment horizontal="center"/>
    </xf>
    <xf numFmtId="3" fontId="8" fillId="25" borderId="38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/>
    </xf>
    <xf numFmtId="10" fontId="8" fillId="0" borderId="0" xfId="35" applyNumberFormat="1" applyFont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8" fillId="26" borderId="14" xfId="0" applyNumberFormat="1" applyFont="1" applyFill="1" applyBorder="1" applyAlignment="1">
      <alignment horizontal="center"/>
    </xf>
    <xf numFmtId="3" fontId="8" fillId="26" borderId="16" xfId="0" applyNumberFormat="1" applyFont="1" applyFill="1" applyBorder="1" applyAlignment="1">
      <alignment horizontal="center"/>
    </xf>
    <xf numFmtId="3" fontId="8" fillId="26" borderId="37" xfId="0" applyNumberFormat="1" applyFont="1" applyFill="1" applyBorder="1" applyAlignment="1">
      <alignment horizontal="center"/>
    </xf>
    <xf numFmtId="10" fontId="8" fillId="0" borderId="0" xfId="35" applyNumberFormat="1" applyFont="1" applyFill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10" fontId="7" fillId="0" borderId="37" xfId="35" applyNumberFormat="1" applyFont="1" applyBorder="1" applyAlignment="1">
      <alignment horizontal="center"/>
    </xf>
    <xf numFmtId="10" fontId="8" fillId="26" borderId="12" xfId="35" applyNumberFormat="1" applyFont="1" applyFill="1" applyBorder="1" applyAlignment="1">
      <alignment horizontal="center"/>
    </xf>
    <xf numFmtId="10" fontId="8" fillId="26" borderId="15" xfId="35" applyNumberFormat="1" applyFont="1" applyFill="1" applyBorder="1" applyAlignment="1">
      <alignment horizontal="center"/>
    </xf>
    <xf numFmtId="10" fontId="8" fillId="26" borderId="35" xfId="35" applyNumberFormat="1" applyFont="1" applyFill="1" applyBorder="1" applyAlignment="1">
      <alignment horizontal="center"/>
    </xf>
    <xf numFmtId="10" fontId="8" fillId="26" borderId="13" xfId="35" applyNumberFormat="1" applyFont="1" applyFill="1" applyBorder="1" applyAlignment="1">
      <alignment horizontal="center"/>
    </xf>
    <xf numFmtId="10" fontId="8" fillId="26" borderId="14" xfId="35" applyNumberFormat="1" applyFont="1" applyFill="1" applyBorder="1" applyAlignment="1">
      <alignment horizontal="center"/>
    </xf>
    <xf numFmtId="10" fontId="8" fillId="26" borderId="22" xfId="35" applyNumberFormat="1" applyFont="1" applyFill="1" applyBorder="1" applyAlignment="1">
      <alignment horizontal="center"/>
    </xf>
    <xf numFmtId="10" fontId="8" fillId="26" borderId="16" xfId="35" applyNumberFormat="1" applyFont="1" applyFill="1" applyBorder="1" applyAlignment="1">
      <alignment horizontal="center"/>
    </xf>
    <xf numFmtId="10" fontId="8" fillId="26" borderId="36" xfId="35" applyNumberFormat="1" applyFont="1" applyFill="1" applyBorder="1" applyAlignment="1">
      <alignment horizontal="center"/>
    </xf>
    <xf numFmtId="10" fontId="8" fillId="26" borderId="37" xfId="35" applyNumberFormat="1" applyFont="1" applyFill="1" applyBorder="1" applyAlignment="1">
      <alignment horizontal="center"/>
    </xf>
    <xf numFmtId="3" fontId="8" fillId="26" borderId="13" xfId="0" applyNumberFormat="1" applyFont="1" applyFill="1" applyBorder="1" applyAlignment="1">
      <alignment horizontal="center"/>
    </xf>
    <xf numFmtId="3" fontId="8" fillId="26" borderId="22" xfId="0" applyNumberFormat="1" applyFont="1" applyFill="1" applyBorder="1" applyAlignment="1">
      <alignment horizontal="center"/>
    </xf>
    <xf numFmtId="3" fontId="8" fillId="26" borderId="36" xfId="0" applyNumberFormat="1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10" fontId="7" fillId="0" borderId="43" xfId="35" applyNumberFormat="1" applyFont="1" applyBorder="1" applyAlignment="1">
      <alignment horizontal="center"/>
    </xf>
    <xf numFmtId="0" fontId="0" fillId="0" borderId="51" xfId="0" applyBorder="1"/>
    <xf numFmtId="0" fontId="0" fillId="0" borderId="51" xfId="0" applyBorder="1" applyAlignment="1">
      <alignment horizontal="center"/>
    </xf>
    <xf numFmtId="0" fontId="3" fillId="0" borderId="51" xfId="0" applyFont="1" applyBorder="1"/>
    <xf numFmtId="0" fontId="0" fillId="0" borderId="65" xfId="0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6" fillId="0" borderId="52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justify" vertical="center" wrapText="1"/>
    </xf>
    <xf numFmtId="0" fontId="28" fillId="0" borderId="15" xfId="0" applyFont="1" applyBorder="1" applyAlignment="1">
      <alignment horizontal="center" vertical="center" wrapText="1"/>
    </xf>
    <xf numFmtId="3" fontId="28" fillId="0" borderId="16" xfId="0" applyNumberFormat="1" applyFont="1" applyBorder="1" applyAlignment="1">
      <alignment horizontal="center" vertical="center" wrapText="1"/>
    </xf>
    <xf numFmtId="3" fontId="28" fillId="0" borderId="40" xfId="0" applyNumberFormat="1" applyFont="1" applyBorder="1" applyAlignment="1">
      <alignment horizontal="center" vertical="center" wrapText="1"/>
    </xf>
    <xf numFmtId="10" fontId="28" fillId="0" borderId="40" xfId="36" applyNumberFormat="1" applyFont="1" applyBorder="1" applyAlignment="1">
      <alignment horizontal="center" vertical="center" wrapText="1"/>
    </xf>
    <xf numFmtId="10" fontId="28" fillId="0" borderId="16" xfId="36" applyNumberFormat="1" applyFont="1" applyBorder="1" applyAlignment="1">
      <alignment horizontal="center" vertical="center" wrapText="1"/>
    </xf>
    <xf numFmtId="0" fontId="26" fillId="0" borderId="66" xfId="0" applyFont="1" applyBorder="1" applyAlignment="1">
      <alignment horizontal="justify" vertical="center" wrapText="1"/>
    </xf>
    <xf numFmtId="0" fontId="26" fillId="0" borderId="9" xfId="0" applyFont="1" applyBorder="1" applyAlignment="1">
      <alignment horizontal="justify" vertical="center" wrapText="1"/>
    </xf>
    <xf numFmtId="0" fontId="26" fillId="0" borderId="57" xfId="0" applyFont="1" applyBorder="1" applyAlignment="1">
      <alignment horizontal="center" vertical="center" wrapText="1"/>
    </xf>
    <xf numFmtId="10" fontId="26" fillId="0" borderId="57" xfId="36" applyNumberFormat="1" applyFont="1" applyBorder="1" applyAlignment="1">
      <alignment horizontal="center" vertical="center" wrapText="1"/>
    </xf>
    <xf numFmtId="10" fontId="26" fillId="0" borderId="54" xfId="36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57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 wrapText="1"/>
    </xf>
    <xf numFmtId="0" fontId="0" fillId="0" borderId="54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left" vertical="center"/>
    </xf>
    <xf numFmtId="0" fontId="0" fillId="0" borderId="59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0" fillId="0" borderId="61" xfId="0" applyFill="1" applyBorder="1" applyAlignment="1" applyProtection="1">
      <alignment horizontal="center"/>
    </xf>
    <xf numFmtId="0" fontId="0" fillId="0" borderId="44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62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left" vertical="center"/>
    </xf>
    <xf numFmtId="0" fontId="0" fillId="0" borderId="57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0" fillId="0" borderId="56" xfId="0" applyFill="1" applyBorder="1" applyAlignment="1" applyProtection="1">
      <alignment horizontal="center"/>
    </xf>
    <xf numFmtId="0" fontId="0" fillId="0" borderId="54" xfId="0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7" xfId="0" applyFont="1" applyFill="1" applyBorder="1" applyAlignment="1" applyProtection="1">
      <alignment horizontal="center"/>
    </xf>
    <xf numFmtId="0" fontId="3" fillId="0" borderId="53" xfId="0" applyFont="1" applyFill="1" applyBorder="1" applyAlignment="1" applyProtection="1">
      <alignment horizontal="center"/>
    </xf>
    <xf numFmtId="0" fontId="3" fillId="0" borderId="54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0" fillId="0" borderId="22" xfId="0" applyFill="1" applyBorder="1" applyProtection="1"/>
    <xf numFmtId="0" fontId="0" fillId="0" borderId="62" xfId="0" applyFill="1" applyBorder="1" applyProtection="1"/>
    <xf numFmtId="0" fontId="29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3" fillId="0" borderId="0" xfId="0" applyFont="1" applyFill="1" applyBorder="1"/>
    <xf numFmtId="0" fontId="0" fillId="0" borderId="48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66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2" xfId="0" applyFill="1" applyBorder="1"/>
    <xf numFmtId="0" fontId="0" fillId="0" borderId="62" xfId="0" applyFill="1" applyBorder="1"/>
    <xf numFmtId="0" fontId="0" fillId="0" borderId="67" xfId="0" applyBorder="1"/>
    <xf numFmtId="0" fontId="32" fillId="0" borderId="36" xfId="0" applyFont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center" vertical="center" wrapText="1"/>
    </xf>
    <xf numFmtId="0" fontId="32" fillId="0" borderId="64" xfId="0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3" fontId="34" fillId="0" borderId="13" xfId="0" applyNumberFormat="1" applyFont="1" applyBorder="1" applyAlignment="1">
      <alignment horizontal="center" vertical="center" wrapText="1"/>
    </xf>
    <xf numFmtId="3" fontId="34" fillId="0" borderId="13" xfId="0" applyNumberFormat="1" applyFont="1" applyFill="1" applyBorder="1" applyAlignment="1">
      <alignment horizontal="center" vertical="center" wrapText="1"/>
    </xf>
    <xf numFmtId="3" fontId="34" fillId="0" borderId="68" xfId="0" applyNumberFormat="1" applyFont="1" applyFill="1" applyBorder="1" applyAlignment="1">
      <alignment horizontal="center" vertical="center" wrapText="1"/>
    </xf>
    <xf numFmtId="3" fontId="33" fillId="0" borderId="14" xfId="0" applyNumberFormat="1" applyFont="1" applyFill="1" applyBorder="1" applyAlignment="1">
      <alignment horizontal="center" vertical="center" wrapText="1"/>
    </xf>
    <xf numFmtId="10" fontId="34" fillId="0" borderId="13" xfId="36" applyNumberFormat="1" applyFont="1" applyFill="1" applyBorder="1" applyAlignment="1">
      <alignment horizontal="center" vertical="center" wrapText="1"/>
    </xf>
    <xf numFmtId="10" fontId="33" fillId="0" borderId="14" xfId="0" applyNumberFormat="1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3" fontId="34" fillId="0" borderId="36" xfId="0" applyNumberFormat="1" applyFont="1" applyBorder="1" applyAlignment="1">
      <alignment horizontal="center" vertical="center" wrapText="1"/>
    </xf>
    <xf numFmtId="3" fontId="34" fillId="0" borderId="36" xfId="0" applyNumberFormat="1" applyFont="1" applyFill="1" applyBorder="1" applyAlignment="1">
      <alignment horizontal="center" vertical="center" wrapText="1"/>
    </xf>
    <xf numFmtId="3" fontId="34" fillId="0" borderId="64" xfId="0" applyNumberFormat="1" applyFont="1" applyFill="1" applyBorder="1" applyAlignment="1">
      <alignment horizontal="center" vertical="center" wrapText="1"/>
    </xf>
    <xf numFmtId="3" fontId="33" fillId="0" borderId="37" xfId="0" applyNumberFormat="1" applyFont="1" applyFill="1" applyBorder="1" applyAlignment="1">
      <alignment horizontal="center" vertical="center" wrapText="1"/>
    </xf>
    <xf numFmtId="10" fontId="34" fillId="0" borderId="36" xfId="36" applyNumberFormat="1" applyFont="1" applyFill="1" applyBorder="1" applyAlignment="1">
      <alignment horizontal="center" vertical="center" wrapText="1"/>
    </xf>
    <xf numFmtId="10" fontId="33" fillId="0" borderId="37" xfId="0" applyNumberFormat="1" applyFont="1" applyBorder="1" applyAlignment="1">
      <alignment horizontal="center" vertical="center" wrapText="1"/>
    </xf>
    <xf numFmtId="3" fontId="33" fillId="0" borderId="14" xfId="0" applyNumberFormat="1" applyFont="1" applyBorder="1" applyAlignment="1">
      <alignment horizontal="center" vertical="center" wrapText="1"/>
    </xf>
    <xf numFmtId="3" fontId="34" fillId="0" borderId="13" xfId="0" quotePrefix="1" applyNumberFormat="1" applyFont="1" applyFill="1" applyBorder="1" applyAlignment="1">
      <alignment horizontal="center" vertical="center" wrapText="1"/>
    </xf>
    <xf numFmtId="10" fontId="34" fillId="0" borderId="13" xfId="36" applyNumberFormat="1" applyFont="1" applyBorder="1" applyAlignment="1">
      <alignment horizontal="center" vertical="center" wrapText="1"/>
    </xf>
    <xf numFmtId="10" fontId="34" fillId="0" borderId="68" xfId="36" applyNumberFormat="1" applyFont="1" applyBorder="1" applyAlignment="1">
      <alignment horizontal="center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4" fillId="0" borderId="36" xfId="0" quotePrefix="1" applyNumberFormat="1" applyFont="1" applyFill="1" applyBorder="1" applyAlignment="1">
      <alignment horizontal="center" vertical="center" wrapText="1"/>
    </xf>
    <xf numFmtId="10" fontId="34" fillId="0" borderId="36" xfId="36" applyNumberFormat="1" applyFont="1" applyBorder="1" applyAlignment="1">
      <alignment horizontal="center" vertical="center" wrapText="1"/>
    </xf>
    <xf numFmtId="10" fontId="34" fillId="0" borderId="64" xfId="36" applyNumberFormat="1" applyFont="1" applyBorder="1" applyAlignment="1">
      <alignment horizontal="center" vertical="center" wrapText="1"/>
    </xf>
    <xf numFmtId="10" fontId="33" fillId="0" borderId="37" xfId="0" applyNumberFormat="1" applyFont="1" applyFill="1" applyBorder="1" applyAlignment="1">
      <alignment horizontal="center" vertical="center" wrapText="1"/>
    </xf>
    <xf numFmtId="10" fontId="33" fillId="0" borderId="14" xfId="0" applyNumberFormat="1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69" xfId="0" applyBorder="1"/>
    <xf numFmtId="0" fontId="0" fillId="0" borderId="65" xfId="0" applyFill="1" applyBorder="1"/>
    <xf numFmtId="0" fontId="0" fillId="0" borderId="17" xfId="0" applyBorder="1"/>
    <xf numFmtId="0" fontId="0" fillId="0" borderId="62" xfId="0" applyBorder="1"/>
    <xf numFmtId="0" fontId="29" fillId="0" borderId="0" xfId="0" applyFont="1" applyFill="1" applyAlignment="1" applyProtection="1"/>
    <xf numFmtId="0" fontId="5" fillId="0" borderId="0" xfId="0" applyFont="1" applyFill="1" applyBorder="1" applyProtection="1"/>
    <xf numFmtId="0" fontId="5" fillId="0" borderId="31" xfId="0" applyFont="1" applyFill="1" applyBorder="1" applyProtection="1"/>
    <xf numFmtId="0" fontId="3" fillId="0" borderId="0" xfId="0" applyFont="1" applyFill="1" applyProtection="1"/>
    <xf numFmtId="0" fontId="6" fillId="0" borderId="0" xfId="0" applyFont="1" applyFill="1" applyBorder="1" applyProtection="1"/>
    <xf numFmtId="0" fontId="6" fillId="0" borderId="31" xfId="0" applyFont="1" applyFill="1" applyBorder="1" applyProtection="1"/>
    <xf numFmtId="0" fontId="6" fillId="0" borderId="70" xfId="0" applyFont="1" applyFill="1" applyBorder="1" applyAlignment="1" applyProtection="1">
      <alignment horizontal="center" vertical="center" wrapText="1"/>
    </xf>
    <xf numFmtId="0" fontId="6" fillId="0" borderId="69" xfId="0" applyFont="1" applyFill="1" applyBorder="1" applyAlignment="1" applyProtection="1">
      <alignment horizontal="center" vertical="center" wrapText="1"/>
    </xf>
    <xf numFmtId="0" fontId="6" fillId="0" borderId="71" xfId="0" applyFont="1" applyFill="1" applyBorder="1" applyAlignment="1" applyProtection="1">
      <alignment horizontal="center" vertical="center" wrapText="1"/>
    </xf>
    <xf numFmtId="0" fontId="6" fillId="0" borderId="72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6" fillId="0" borderId="73" xfId="0" applyFont="1" applyFill="1" applyBorder="1" applyAlignment="1" applyProtection="1">
      <alignment horizontal="left" vertical="center"/>
    </xf>
    <xf numFmtId="0" fontId="6" fillId="0" borderId="12" xfId="0" applyNumberFormat="1" applyFont="1" applyFill="1" applyBorder="1" applyAlignment="1" applyProtection="1">
      <alignment horizontal="center"/>
    </xf>
    <xf numFmtId="0" fontId="6" fillId="0" borderId="13" xfId="0" applyNumberFormat="1" applyFont="1" applyFill="1" applyBorder="1" applyAlignment="1" applyProtection="1">
      <alignment horizontal="center"/>
    </xf>
    <xf numFmtId="0" fontId="6" fillId="0" borderId="14" xfId="0" applyNumberFormat="1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68" xfId="0" applyFont="1" applyFill="1" applyBorder="1" applyAlignment="1" applyProtection="1">
      <alignment horizontal="center"/>
    </xf>
    <xf numFmtId="0" fontId="6" fillId="0" borderId="46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>
      <alignment horizontal="center"/>
    </xf>
    <xf numFmtId="0" fontId="6" fillId="0" borderId="62" xfId="0" applyFont="1" applyFill="1" applyBorder="1" applyAlignment="1" applyProtection="1">
      <alignment horizontal="center"/>
    </xf>
    <xf numFmtId="0" fontId="6" fillId="0" borderId="16" xfId="0" applyNumberFormat="1" applyFont="1" applyFill="1" applyBorder="1" applyAlignment="1" applyProtection="1">
      <alignment horizontal="center"/>
    </xf>
    <xf numFmtId="0" fontId="6" fillId="24" borderId="49" xfId="0" applyFont="1" applyFill="1" applyBorder="1" applyAlignment="1" applyProtection="1">
      <alignment horizontal="left" vertical="center"/>
    </xf>
    <xf numFmtId="0" fontId="6" fillId="24" borderId="52" xfId="0" applyNumberFormat="1" applyFont="1" applyFill="1" applyBorder="1" applyAlignment="1" applyProtection="1">
      <alignment horizontal="center"/>
    </xf>
    <xf numFmtId="0" fontId="6" fillId="24" borderId="53" xfId="0" applyNumberFormat="1" applyFont="1" applyFill="1" applyBorder="1" applyAlignment="1" applyProtection="1">
      <alignment horizontal="center"/>
    </xf>
    <xf numFmtId="0" fontId="6" fillId="24" borderId="56" xfId="0" applyNumberFormat="1" applyFont="1" applyFill="1" applyBorder="1" applyAlignment="1" applyProtection="1">
      <alignment horizontal="center"/>
    </xf>
    <xf numFmtId="0" fontId="6" fillId="24" borderId="54" xfId="0" applyNumberFormat="1" applyFont="1" applyFill="1" applyBorder="1" applyAlignment="1" applyProtection="1">
      <alignment horizontal="center"/>
    </xf>
    <xf numFmtId="0" fontId="6" fillId="0" borderId="50" xfId="0" applyFont="1" applyFill="1" applyBorder="1" applyAlignment="1" applyProtection="1">
      <alignment horizontal="left" vertical="center"/>
    </xf>
    <xf numFmtId="0" fontId="6" fillId="0" borderId="27" xfId="0" applyFont="1" applyFill="1" applyBorder="1" applyAlignment="1" applyProtection="1">
      <alignment horizontal="left" vertical="center"/>
    </xf>
    <xf numFmtId="0" fontId="6" fillId="24" borderId="30" xfId="0" applyFont="1" applyFill="1" applyBorder="1" applyAlignment="1" applyProtection="1">
      <alignment horizontal="left" vertical="center"/>
    </xf>
    <xf numFmtId="0" fontId="6" fillId="0" borderId="74" xfId="0" applyFont="1" applyFill="1" applyBorder="1" applyAlignment="1" applyProtection="1">
      <alignment horizontal="left" vertical="center"/>
    </xf>
    <xf numFmtId="0" fontId="6" fillId="0" borderId="65" xfId="0" applyFont="1" applyFill="1" applyBorder="1" applyAlignment="1" applyProtection="1">
      <alignment horizontal="left" vertical="center"/>
    </xf>
    <xf numFmtId="10" fontId="6" fillId="0" borderId="12" xfId="0" applyNumberFormat="1" applyFont="1" applyFill="1" applyBorder="1" applyAlignment="1" applyProtection="1">
      <alignment horizontal="center"/>
    </xf>
    <xf numFmtId="10" fontId="6" fillId="0" borderId="13" xfId="0" applyNumberFormat="1" applyFont="1" applyFill="1" applyBorder="1" applyAlignment="1" applyProtection="1">
      <alignment horizontal="center"/>
    </xf>
    <xf numFmtId="10" fontId="6" fillId="0" borderId="68" xfId="0" applyNumberFormat="1" applyFont="1" applyFill="1" applyBorder="1" applyAlignment="1" applyProtection="1">
      <alignment horizontal="center"/>
    </xf>
    <xf numFmtId="10" fontId="6" fillId="0" borderId="14" xfId="0" applyNumberFormat="1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left" vertical="center"/>
    </xf>
    <xf numFmtId="10" fontId="6" fillId="0" borderId="15" xfId="0" applyNumberFormat="1" applyFont="1" applyFill="1" applyBorder="1" applyAlignment="1" applyProtection="1">
      <alignment horizontal="center"/>
    </xf>
    <xf numFmtId="10" fontId="6" fillId="0" borderId="22" xfId="0" applyNumberFormat="1" applyFont="1" applyFill="1" applyBorder="1" applyAlignment="1" applyProtection="1">
      <alignment horizontal="center"/>
    </xf>
    <xf numFmtId="10" fontId="6" fillId="0" borderId="62" xfId="0" applyNumberFormat="1" applyFont="1" applyFill="1" applyBorder="1" applyAlignment="1" applyProtection="1">
      <alignment horizontal="center"/>
    </xf>
    <xf numFmtId="10" fontId="6" fillId="0" borderId="16" xfId="0" applyNumberFormat="1" applyFont="1" applyFill="1" applyBorder="1" applyAlignment="1" applyProtection="1">
      <alignment horizontal="center"/>
    </xf>
    <xf numFmtId="10" fontId="6" fillId="24" borderId="52" xfId="0" applyNumberFormat="1" applyFont="1" applyFill="1" applyBorder="1" applyAlignment="1" applyProtection="1">
      <alignment horizontal="center"/>
    </xf>
    <xf numFmtId="10" fontId="6" fillId="24" borderId="53" xfId="0" applyNumberFormat="1" applyFont="1" applyFill="1" applyBorder="1" applyAlignment="1" applyProtection="1">
      <alignment horizontal="center"/>
    </xf>
    <xf numFmtId="10" fontId="6" fillId="24" borderId="56" xfId="0" applyNumberFormat="1" applyFont="1" applyFill="1" applyBorder="1" applyAlignment="1" applyProtection="1">
      <alignment horizontal="center"/>
    </xf>
    <xf numFmtId="10" fontId="6" fillId="24" borderId="54" xfId="0" applyNumberFormat="1" applyFont="1" applyFill="1" applyBorder="1" applyAlignment="1" applyProtection="1">
      <alignment horizontal="center"/>
    </xf>
    <xf numFmtId="10" fontId="6" fillId="24" borderId="57" xfId="0" applyNumberFormat="1" applyFont="1" applyFill="1" applyBorder="1" applyAlignment="1" applyProtection="1">
      <alignment horizontal="center"/>
    </xf>
    <xf numFmtId="0" fontId="0" fillId="0" borderId="75" xfId="0" applyFill="1" applyBorder="1" applyProtection="1"/>
    <xf numFmtId="0" fontId="0" fillId="0" borderId="47" xfId="0" applyFill="1" applyBorder="1" applyAlignment="1" applyProtection="1">
      <alignment horizontal="left" vertical="center"/>
    </xf>
    <xf numFmtId="0" fontId="0" fillId="0" borderId="43" xfId="0" applyFill="1" applyBorder="1" applyProtection="1"/>
    <xf numFmtId="0" fontId="0" fillId="0" borderId="20" xfId="0" applyFill="1" applyBorder="1" applyProtection="1"/>
    <xf numFmtId="0" fontId="0" fillId="0" borderId="61" xfId="0" applyFill="1" applyBorder="1" applyProtection="1"/>
    <xf numFmtId="0" fontId="0" fillId="0" borderId="48" xfId="0" applyFill="1" applyBorder="1" applyProtection="1"/>
    <xf numFmtId="0" fontId="0" fillId="0" borderId="59" xfId="0" applyFill="1" applyBorder="1" applyProtection="1"/>
    <xf numFmtId="0" fontId="0" fillId="0" borderId="28" xfId="0" applyFill="1" applyBorder="1" applyAlignment="1" applyProtection="1">
      <alignment horizontal="left" vertical="center"/>
    </xf>
    <xf numFmtId="0" fontId="0" fillId="0" borderId="35" xfId="0" applyFill="1" applyBorder="1" applyProtection="1"/>
    <xf numFmtId="0" fontId="0" fillId="0" borderId="36" xfId="0" applyFill="1" applyBorder="1" applyProtection="1"/>
    <xf numFmtId="0" fontId="0" fillId="0" borderId="64" xfId="0" applyFill="1" applyBorder="1" applyProtection="1"/>
    <xf numFmtId="0" fontId="0" fillId="0" borderId="29" xfId="0" applyFill="1" applyBorder="1" applyProtection="1"/>
    <xf numFmtId="0" fontId="0" fillId="0" borderId="38" xfId="0" applyFill="1" applyBorder="1" applyProtection="1"/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/>
    <xf numFmtId="0" fontId="35" fillId="0" borderId="0" xfId="0" applyFont="1" applyFill="1" applyBorder="1" applyAlignment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0" fontId="29" fillId="0" borderId="0" xfId="0" applyFont="1" applyFill="1" applyAlignment="1"/>
    <xf numFmtId="0" fontId="5" fillId="0" borderId="0" xfId="0" applyFont="1" applyFill="1" applyBorder="1"/>
    <xf numFmtId="0" fontId="5" fillId="0" borderId="31" xfId="0" applyFont="1" applyFill="1" applyBorder="1"/>
    <xf numFmtId="0" fontId="0" fillId="0" borderId="76" xfId="0" applyFill="1" applyBorder="1"/>
    <xf numFmtId="0" fontId="6" fillId="0" borderId="0" xfId="0" applyFont="1" applyFill="1" applyBorder="1"/>
    <xf numFmtId="0" fontId="6" fillId="0" borderId="31" xfId="0" applyFont="1" applyFill="1" applyBorder="1"/>
    <xf numFmtId="0" fontId="6" fillId="0" borderId="73" xfId="0" applyFont="1" applyFill="1" applyBorder="1" applyAlignment="1">
      <alignment horizontal="left" vertical="center"/>
    </xf>
    <xf numFmtId="0" fontId="6" fillId="0" borderId="12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24" borderId="49" xfId="0" applyFont="1" applyFill="1" applyBorder="1" applyAlignment="1">
      <alignment horizontal="left" vertical="center"/>
    </xf>
    <xf numFmtId="0" fontId="6" fillId="24" borderId="35" xfId="0" applyFont="1" applyFill="1" applyBorder="1" applyAlignment="1">
      <alignment horizontal="center"/>
    </xf>
    <xf numFmtId="0" fontId="6" fillId="24" borderId="36" xfId="0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65" xfId="0" applyFont="1" applyFill="1" applyBorder="1" applyAlignment="1">
      <alignment horizontal="left" vertical="center"/>
    </xf>
    <xf numFmtId="10" fontId="6" fillId="0" borderId="12" xfId="0" applyNumberFormat="1" applyFont="1" applyFill="1" applyBorder="1" applyAlignment="1">
      <alignment horizontal="center"/>
    </xf>
    <xf numFmtId="10" fontId="6" fillId="0" borderId="13" xfId="0" applyNumberFormat="1" applyFont="1" applyFill="1" applyBorder="1" applyAlignment="1">
      <alignment horizontal="center"/>
    </xf>
    <xf numFmtId="10" fontId="6" fillId="0" borderId="14" xfId="0" applyNumberFormat="1" applyFont="1" applyFill="1" applyBorder="1" applyAlignment="1">
      <alignment horizontal="center"/>
    </xf>
    <xf numFmtId="10" fontId="6" fillId="0" borderId="15" xfId="0" applyNumberFormat="1" applyFont="1" applyFill="1" applyBorder="1" applyAlignment="1">
      <alignment horizontal="center"/>
    </xf>
    <xf numFmtId="10" fontId="6" fillId="0" borderId="22" xfId="0" applyNumberFormat="1" applyFont="1" applyFill="1" applyBorder="1" applyAlignment="1">
      <alignment horizontal="center"/>
    </xf>
    <xf numFmtId="10" fontId="6" fillId="0" borderId="16" xfId="0" applyNumberFormat="1" applyFont="1" applyFill="1" applyBorder="1" applyAlignment="1">
      <alignment horizontal="center"/>
    </xf>
    <xf numFmtId="10" fontId="6" fillId="24" borderId="35" xfId="0" applyNumberFormat="1" applyFont="1" applyFill="1" applyBorder="1" applyAlignment="1">
      <alignment horizontal="center"/>
    </xf>
    <xf numFmtId="10" fontId="6" fillId="24" borderId="36" xfId="0" applyNumberFormat="1" applyFont="1" applyFill="1" applyBorder="1" applyAlignment="1">
      <alignment horizontal="center"/>
    </xf>
    <xf numFmtId="10" fontId="6" fillId="24" borderId="37" xfId="0" applyNumberFormat="1" applyFont="1" applyFill="1" applyBorder="1" applyAlignment="1">
      <alignment horizontal="center"/>
    </xf>
    <xf numFmtId="0" fontId="0" fillId="0" borderId="75" xfId="0" applyFill="1" applyBorder="1"/>
    <xf numFmtId="0" fontId="0" fillId="0" borderId="47" xfId="0" applyFill="1" applyBorder="1" applyAlignment="1">
      <alignment horizontal="left" vertical="center"/>
    </xf>
    <xf numFmtId="0" fontId="0" fillId="0" borderId="43" xfId="0" applyFill="1" applyBorder="1"/>
    <xf numFmtId="0" fontId="0" fillId="0" borderId="20" xfId="0" applyFill="1" applyBorder="1"/>
    <xf numFmtId="10" fontId="6" fillId="0" borderId="43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left" vertical="center"/>
    </xf>
    <xf numFmtId="0" fontId="0" fillId="0" borderId="35" xfId="0" applyFill="1" applyBorder="1"/>
    <xf numFmtId="0" fontId="0" fillId="0" borderId="36" xfId="0" applyFill="1" applyBorder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9" fontId="6" fillId="0" borderId="0" xfId="36" applyFont="1" applyFill="1" applyBorder="1"/>
    <xf numFmtId="0" fontId="35" fillId="0" borderId="0" xfId="0" applyFont="1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6" fillId="0" borderId="14" xfId="0" applyFont="1" applyFill="1" applyBorder="1" applyAlignment="1">
      <alignment horizontal="left" vertical="center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>
      <alignment horizontal="left" vertical="center"/>
    </xf>
    <xf numFmtId="0" fontId="6" fillId="0" borderId="20" xfId="0" applyFont="1" applyFill="1" applyBorder="1" applyAlignment="1" applyProtection="1">
      <alignment horizontal="center"/>
      <protection locked="0"/>
    </xf>
    <xf numFmtId="0" fontId="6" fillId="0" borderId="61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>
      <alignment horizontal="center"/>
    </xf>
    <xf numFmtId="0" fontId="6" fillId="24" borderId="52" xfId="0" applyFont="1" applyFill="1" applyBorder="1" applyAlignment="1">
      <alignment horizontal="center"/>
    </xf>
    <xf numFmtId="0" fontId="6" fillId="24" borderId="53" xfId="0" applyFont="1" applyFill="1" applyBorder="1" applyAlignment="1">
      <alignment horizontal="center"/>
    </xf>
    <xf numFmtId="0" fontId="6" fillId="24" borderId="56" xfId="0" applyFont="1" applyFill="1" applyBorder="1" applyAlignment="1">
      <alignment horizontal="center"/>
    </xf>
    <xf numFmtId="0" fontId="6" fillId="24" borderId="54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left" vertical="center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 applyProtection="1">
      <alignment horizontal="center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0" borderId="45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left" vertical="center"/>
    </xf>
    <xf numFmtId="10" fontId="6" fillId="0" borderId="20" xfId="0" applyNumberFormat="1" applyFont="1" applyFill="1" applyBorder="1" applyAlignment="1">
      <alignment horizontal="center"/>
    </xf>
    <xf numFmtId="10" fontId="6" fillId="0" borderId="61" xfId="0" applyNumberFormat="1" applyFont="1" applyFill="1" applyBorder="1" applyAlignment="1">
      <alignment horizontal="center"/>
    </xf>
    <xf numFmtId="10" fontId="6" fillId="0" borderId="44" xfId="0" applyNumberFormat="1" applyFont="1" applyFill="1" applyBorder="1" applyAlignment="1">
      <alignment horizontal="center"/>
    </xf>
    <xf numFmtId="10" fontId="6" fillId="0" borderId="77" xfId="0" applyNumberFormat="1" applyFont="1" applyFill="1" applyBorder="1" applyAlignment="1">
      <alignment horizontal="center"/>
    </xf>
    <xf numFmtId="10" fontId="6" fillId="0" borderId="17" xfId="0" applyNumberFormat="1" applyFont="1" applyFill="1" applyBorder="1" applyAlignment="1">
      <alignment horizontal="center"/>
    </xf>
    <xf numFmtId="10" fontId="6" fillId="0" borderId="63" xfId="0" applyNumberFormat="1" applyFont="1" applyFill="1" applyBorder="1" applyAlignment="1">
      <alignment horizontal="center"/>
    </xf>
    <xf numFmtId="10" fontId="6" fillId="0" borderId="45" xfId="0" applyNumberFormat="1" applyFont="1" applyFill="1" applyBorder="1" applyAlignment="1">
      <alignment horizontal="center"/>
    </xf>
    <xf numFmtId="10" fontId="6" fillId="24" borderId="52" xfId="0" applyNumberFormat="1" applyFont="1" applyFill="1" applyBorder="1" applyAlignment="1">
      <alignment horizontal="center"/>
    </xf>
    <xf numFmtId="10" fontId="6" fillId="24" borderId="53" xfId="0" applyNumberFormat="1" applyFont="1" applyFill="1" applyBorder="1" applyAlignment="1">
      <alignment horizontal="center"/>
    </xf>
    <xf numFmtId="10" fontId="6" fillId="24" borderId="56" xfId="0" applyNumberFormat="1" applyFont="1" applyFill="1" applyBorder="1" applyAlignment="1">
      <alignment horizontal="center"/>
    </xf>
    <xf numFmtId="10" fontId="6" fillId="24" borderId="54" xfId="0" applyNumberFormat="1" applyFont="1" applyFill="1" applyBorder="1" applyAlignment="1">
      <alignment horizontal="center"/>
    </xf>
    <xf numFmtId="10" fontId="6" fillId="24" borderId="57" xfId="0" applyNumberFormat="1" applyFont="1" applyFill="1" applyBorder="1" applyAlignment="1">
      <alignment horizontal="center"/>
    </xf>
    <xf numFmtId="0" fontId="0" fillId="0" borderId="61" xfId="0" applyFill="1" applyBorder="1"/>
    <xf numFmtId="0" fontId="0" fillId="0" borderId="48" xfId="0" applyFill="1" applyBorder="1"/>
    <xf numFmtId="0" fontId="0" fillId="0" borderId="59" xfId="0" applyFill="1" applyBorder="1"/>
    <xf numFmtId="0" fontId="0" fillId="0" borderId="64" xfId="0" applyFill="1" applyBorder="1"/>
    <xf numFmtId="0" fontId="0" fillId="0" borderId="29" xfId="0" applyFill="1" applyBorder="1"/>
    <xf numFmtId="0" fontId="0" fillId="0" borderId="38" xfId="0" applyFill="1" applyBorder="1"/>
    <xf numFmtId="0" fontId="6" fillId="0" borderId="68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24" borderId="30" xfId="0" applyFont="1" applyFill="1" applyBorder="1" applyAlignment="1">
      <alignment horizontal="left" vertical="center"/>
    </xf>
    <xf numFmtId="0" fontId="6" fillId="0" borderId="74" xfId="0" applyFont="1" applyFill="1" applyBorder="1" applyAlignment="1">
      <alignment horizontal="left" vertical="center"/>
    </xf>
    <xf numFmtId="10" fontId="6" fillId="0" borderId="68" xfId="0" applyNumberFormat="1" applyFont="1" applyFill="1" applyBorder="1" applyAlignment="1">
      <alignment horizontal="center"/>
    </xf>
    <xf numFmtId="10" fontId="6" fillId="0" borderId="62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Fill="1" applyBorder="1" applyAlignment="1" applyProtection="1">
      <alignment horizontal="center"/>
      <protection locked="0"/>
    </xf>
    <xf numFmtId="0" fontId="6" fillId="0" borderId="22" xfId="0" applyNumberFormat="1" applyFont="1" applyFill="1" applyBorder="1" applyAlignment="1" applyProtection="1">
      <alignment horizontal="center"/>
      <protection locked="0"/>
    </xf>
    <xf numFmtId="0" fontId="6" fillId="0" borderId="62" xfId="0" applyNumberFormat="1" applyFont="1" applyFill="1" applyBorder="1" applyAlignment="1" applyProtection="1">
      <alignment horizontal="center"/>
      <protection locked="0"/>
    </xf>
    <xf numFmtId="0" fontId="6" fillId="24" borderId="53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left" vertical="center"/>
    </xf>
    <xf numFmtId="0" fontId="36" fillId="0" borderId="23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49" fontId="37" fillId="0" borderId="53" xfId="0" applyNumberFormat="1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wrapText="1"/>
    </xf>
    <xf numFmtId="49" fontId="37" fillId="0" borderId="54" xfId="0" applyNumberFormat="1" applyFont="1" applyBorder="1" applyAlignment="1">
      <alignment horizontal="center" vertical="center" wrapText="1"/>
    </xf>
    <xf numFmtId="49" fontId="37" fillId="0" borderId="57" xfId="0" applyNumberFormat="1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49" fontId="37" fillId="0" borderId="78" xfId="0" applyNumberFormat="1" applyFont="1" applyBorder="1" applyAlignment="1">
      <alignment horizontal="center" vertical="center"/>
    </xf>
    <xf numFmtId="0" fontId="37" fillId="0" borderId="79" xfId="0" applyFont="1" applyBorder="1" applyAlignment="1">
      <alignment horizontal="center" vertical="center" wrapText="1"/>
    </xf>
    <xf numFmtId="49" fontId="37" fillId="0" borderId="7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6" xfId="0" applyFont="1" applyBorder="1" applyAlignment="1">
      <alignment vertical="center"/>
    </xf>
    <xf numFmtId="10" fontId="4" fillId="0" borderId="12" xfId="36" applyNumberFormat="1" applyFont="1" applyBorder="1" applyAlignment="1">
      <alignment horizontal="center" vertical="center"/>
    </xf>
    <xf numFmtId="10" fontId="4" fillId="0" borderId="13" xfId="36" applyNumberFormat="1" applyFont="1" applyBorder="1" applyAlignment="1">
      <alignment horizontal="center" vertical="center"/>
    </xf>
    <xf numFmtId="10" fontId="4" fillId="0" borderId="14" xfId="36" applyNumberFormat="1" applyFont="1" applyBorder="1" applyAlignment="1">
      <alignment horizontal="center" vertical="center"/>
    </xf>
    <xf numFmtId="10" fontId="4" fillId="0" borderId="43" xfId="0" applyNumberFormat="1" applyFont="1" applyBorder="1" applyAlignment="1">
      <alignment horizontal="center" vertical="center"/>
    </xf>
    <xf numFmtId="10" fontId="4" fillId="0" borderId="59" xfId="36" applyNumberFormat="1" applyFont="1" applyBorder="1" applyAlignment="1">
      <alignment horizontal="center" vertical="center"/>
    </xf>
    <xf numFmtId="10" fontId="4" fillId="0" borderId="20" xfId="0" applyNumberFormat="1" applyFont="1" applyBorder="1" applyAlignment="1">
      <alignment horizontal="center" vertical="center"/>
    </xf>
    <xf numFmtId="10" fontId="4" fillId="0" borderId="44" xfId="36" applyNumberFormat="1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/>
    </xf>
    <xf numFmtId="10" fontId="4" fillId="0" borderId="39" xfId="36" applyNumberFormat="1" applyFont="1" applyBorder="1" applyAlignment="1">
      <alignment horizontal="center" vertical="center"/>
    </xf>
    <xf numFmtId="10" fontId="4" fillId="0" borderId="13" xfId="0" applyNumberFormat="1" applyFont="1" applyBorder="1" applyAlignment="1">
      <alignment horizontal="center" vertical="center"/>
    </xf>
    <xf numFmtId="10" fontId="4" fillId="0" borderId="15" xfId="36" applyNumberFormat="1" applyFont="1" applyBorder="1" applyAlignment="1">
      <alignment horizontal="center" vertical="center"/>
    </xf>
    <xf numFmtId="10" fontId="4" fillId="0" borderId="22" xfId="36" applyNumberFormat="1" applyFont="1" applyBorder="1" applyAlignment="1">
      <alignment horizontal="center" vertical="center"/>
    </xf>
    <xf numFmtId="10" fontId="4" fillId="0" borderId="16" xfId="36" applyNumberFormat="1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10" fontId="4" fillId="0" borderId="40" xfId="36" applyNumberFormat="1" applyFont="1" applyBorder="1" applyAlignment="1">
      <alignment horizontal="center" vertical="center"/>
    </xf>
    <xf numFmtId="10" fontId="4" fillId="0" borderId="22" xfId="0" applyNumberFormat="1" applyFont="1" applyBorder="1" applyAlignment="1">
      <alignment horizontal="center" vertical="center"/>
    </xf>
    <xf numFmtId="10" fontId="4" fillId="0" borderId="20" xfId="36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10" fontId="4" fillId="0" borderId="35" xfId="0" applyNumberFormat="1" applyFont="1" applyBorder="1" applyAlignment="1">
      <alignment horizontal="center" vertical="center"/>
    </xf>
    <xf numFmtId="10" fontId="4" fillId="0" borderId="36" xfId="0" applyNumberFormat="1" applyFont="1" applyBorder="1" applyAlignment="1">
      <alignment horizontal="center" vertical="center"/>
    </xf>
    <xf numFmtId="10" fontId="4" fillId="0" borderId="36" xfId="36" applyNumberFormat="1" applyFont="1" applyBorder="1" applyAlignment="1">
      <alignment horizontal="center" vertical="center"/>
    </xf>
    <xf numFmtId="10" fontId="4" fillId="0" borderId="37" xfId="36" applyNumberFormat="1" applyFont="1" applyBorder="1" applyAlignment="1">
      <alignment horizontal="center" vertical="center"/>
    </xf>
    <xf numFmtId="10" fontId="4" fillId="0" borderId="38" xfId="36" applyNumberFormat="1" applyFont="1" applyBorder="1" applyAlignment="1">
      <alignment horizontal="center" vertical="center"/>
    </xf>
    <xf numFmtId="0" fontId="0" fillId="0" borderId="9" xfId="0" applyBorder="1"/>
    <xf numFmtId="0" fontId="36" fillId="0" borderId="47" xfId="0" applyFont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49" fontId="37" fillId="0" borderId="80" xfId="0" applyNumberFormat="1" applyFont="1" applyBorder="1" applyAlignment="1">
      <alignment horizontal="center" vertical="center"/>
    </xf>
    <xf numFmtId="0" fontId="37" fillId="0" borderId="81" xfId="0" applyFont="1" applyBorder="1" applyAlignment="1">
      <alignment horizontal="center" vertical="center" wrapText="1"/>
    </xf>
    <xf numFmtId="49" fontId="37" fillId="0" borderId="67" xfId="0" applyNumberFormat="1" applyFont="1" applyBorder="1" applyAlignment="1">
      <alignment horizontal="center" vertical="center" wrapText="1"/>
    </xf>
    <xf numFmtId="49" fontId="37" fillId="0" borderId="53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10" fontId="4" fillId="0" borderId="59" xfId="0" applyNumberFormat="1" applyFont="1" applyBorder="1" applyAlignment="1">
      <alignment horizontal="center" vertical="center"/>
    </xf>
    <xf numFmtId="10" fontId="4" fillId="0" borderId="4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10" fontId="4" fillId="0" borderId="38" xfId="0" applyNumberFormat="1" applyFont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0" fontId="27" fillId="0" borderId="13" xfId="36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0" fontId="27" fillId="0" borderId="22" xfId="36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0" fontId="27" fillId="0" borderId="36" xfId="36" applyNumberFormat="1" applyBorder="1" applyAlignment="1">
      <alignment horizontal="center" vertical="center"/>
    </xf>
    <xf numFmtId="10" fontId="0" fillId="0" borderId="3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8" fillId="0" borderId="0" xfId="0" applyFont="1"/>
    <xf numFmtId="0" fontId="3" fillId="0" borderId="8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49" fontId="3" fillId="0" borderId="71" xfId="0" applyNumberFormat="1" applyFont="1" applyBorder="1" applyAlignment="1">
      <alignment horizontal="center" vertical="center"/>
    </xf>
    <xf numFmtId="0" fontId="6" fillId="0" borderId="59" xfId="0" applyFont="1" applyFill="1" applyBorder="1" applyAlignment="1" applyProtection="1">
      <alignment horizontal="center"/>
      <protection locked="0"/>
    </xf>
    <xf numFmtId="10" fontId="6" fillId="0" borderId="59" xfId="0" applyNumberFormat="1" applyFont="1" applyFill="1" applyBorder="1" applyAlignment="1">
      <alignment horizontal="center"/>
    </xf>
    <xf numFmtId="10" fontId="6" fillId="0" borderId="19" xfId="0" applyNumberFormat="1" applyFont="1" applyFill="1" applyBorder="1" applyAlignment="1">
      <alignment horizontal="center"/>
    </xf>
    <xf numFmtId="0" fontId="6" fillId="0" borderId="61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/>
    </xf>
    <xf numFmtId="0" fontId="6" fillId="0" borderId="35" xfId="0" applyFont="1" applyFill="1" applyBorder="1" applyAlignment="1" applyProtection="1">
      <alignment horizontal="center"/>
      <protection locked="0"/>
    </xf>
    <xf numFmtId="0" fontId="6" fillId="0" borderId="36" xfId="0" applyFont="1" applyFill="1" applyBorder="1" applyAlignment="1" applyProtection="1">
      <alignment horizontal="center"/>
      <protection locked="0"/>
    </xf>
    <xf numFmtId="0" fontId="6" fillId="0" borderId="37" xfId="0" applyFont="1" applyFill="1" applyBorder="1" applyAlignment="1">
      <alignment horizontal="center"/>
    </xf>
    <xf numFmtId="0" fontId="32" fillId="0" borderId="37" xfId="0" applyFont="1" applyBorder="1" applyAlignment="1">
      <alignment horizontal="center" vertical="center" wrapText="1"/>
    </xf>
    <xf numFmtId="0" fontId="0" fillId="0" borderId="57" xfId="0" applyFill="1" applyBorder="1" applyAlignment="1" applyProtection="1">
      <alignment horizontal="center" vertical="center" wrapText="1"/>
    </xf>
    <xf numFmtId="0" fontId="0" fillId="0" borderId="53" xfId="0" applyFill="1" applyBorder="1" applyAlignment="1" applyProtection="1">
      <alignment horizontal="center" vertical="center" wrapText="1"/>
    </xf>
    <xf numFmtId="0" fontId="6" fillId="27" borderId="37" xfId="0" applyFont="1" applyFill="1" applyBorder="1" applyAlignment="1">
      <alignment horizontal="left" vertical="center"/>
    </xf>
    <xf numFmtId="0" fontId="6" fillId="27" borderId="79" xfId="0" applyFont="1" applyFill="1" applyBorder="1" applyAlignment="1">
      <alignment horizontal="center"/>
    </xf>
    <xf numFmtId="0" fontId="6" fillId="27" borderId="83" xfId="0" applyFont="1" applyFill="1" applyBorder="1" applyAlignment="1">
      <alignment horizontal="center"/>
    </xf>
    <xf numFmtId="0" fontId="6" fillId="27" borderId="84" xfId="0" applyFont="1" applyFill="1" applyBorder="1" applyAlignment="1">
      <alignment horizontal="center"/>
    </xf>
    <xf numFmtId="0" fontId="6" fillId="27" borderId="60" xfId="0" applyFont="1" applyFill="1" applyBorder="1" applyAlignment="1">
      <alignment horizontal="center"/>
    </xf>
    <xf numFmtId="0" fontId="6" fillId="27" borderId="57" xfId="0" applyFont="1" applyFill="1" applyBorder="1" applyAlignment="1">
      <alignment horizontal="center"/>
    </xf>
    <xf numFmtId="0" fontId="6" fillId="27" borderId="53" xfId="0" applyFont="1" applyFill="1" applyBorder="1" applyAlignment="1">
      <alignment horizontal="center"/>
    </xf>
    <xf numFmtId="0" fontId="6" fillId="27" borderId="56" xfId="0" applyFont="1" applyFill="1" applyBorder="1" applyAlignment="1">
      <alignment horizontal="center"/>
    </xf>
    <xf numFmtId="0" fontId="6" fillId="27" borderId="54" xfId="0" applyFont="1" applyFill="1" applyBorder="1" applyAlignment="1">
      <alignment horizontal="center"/>
    </xf>
    <xf numFmtId="0" fontId="6" fillId="27" borderId="52" xfId="0" applyFont="1" applyFill="1" applyBorder="1" applyAlignment="1">
      <alignment horizontal="center"/>
    </xf>
    <xf numFmtId="10" fontId="6" fillId="27" borderId="52" xfId="0" applyNumberFormat="1" applyFont="1" applyFill="1" applyBorder="1" applyAlignment="1">
      <alignment horizontal="center"/>
    </xf>
    <xf numFmtId="10" fontId="6" fillId="27" borderId="53" xfId="0" applyNumberFormat="1" applyFont="1" applyFill="1" applyBorder="1" applyAlignment="1">
      <alignment horizontal="center"/>
    </xf>
    <xf numFmtId="10" fontId="6" fillId="27" borderId="56" xfId="0" applyNumberFormat="1" applyFont="1" applyFill="1" applyBorder="1" applyAlignment="1">
      <alignment horizontal="center"/>
    </xf>
    <xf numFmtId="10" fontId="6" fillId="27" borderId="54" xfId="0" applyNumberFormat="1" applyFont="1" applyFill="1" applyBorder="1" applyAlignment="1">
      <alignment horizontal="center"/>
    </xf>
    <xf numFmtId="10" fontId="6" fillId="27" borderId="57" xfId="0" applyNumberFormat="1" applyFont="1" applyFill="1" applyBorder="1" applyAlignment="1">
      <alignment horizontal="center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</xf>
    <xf numFmtId="0" fontId="6" fillId="0" borderId="54" xfId="0" applyFont="1" applyFill="1" applyBorder="1" applyAlignment="1" applyProtection="1">
      <alignment horizontal="center" vertical="center" wrapText="1"/>
    </xf>
    <xf numFmtId="0" fontId="6" fillId="0" borderId="40" xfId="0" applyFont="1" applyFill="1" applyBorder="1" applyAlignment="1" applyProtection="1">
      <alignment horizontal="center"/>
      <protection locked="0"/>
    </xf>
    <xf numFmtId="0" fontId="29" fillId="0" borderId="0" xfId="44" applyFont="1"/>
    <xf numFmtId="0" fontId="1" fillId="0" borderId="0" xfId="44"/>
    <xf numFmtId="17" fontId="29" fillId="0" borderId="0" xfId="44" applyNumberFormat="1" applyFont="1"/>
    <xf numFmtId="0" fontId="1" fillId="0" borderId="59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0" fontId="1" fillId="0" borderId="61" xfId="0" applyFont="1" applyFill="1" applyBorder="1" applyAlignment="1" applyProtection="1">
      <alignment horizontal="center"/>
    </xf>
    <xf numFmtId="0" fontId="1" fillId="0" borderId="62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53" xfId="0" applyFont="1" applyFill="1" applyBorder="1" applyAlignment="1" applyProtection="1">
      <alignment horizontal="center"/>
    </xf>
    <xf numFmtId="0" fontId="8" fillId="0" borderId="86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8" fillId="0" borderId="23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25" borderId="86" xfId="0" applyFont="1" applyFill="1" applyBorder="1" applyAlignment="1">
      <alignment horizontal="center" vertical="center" wrapText="1"/>
    </xf>
    <xf numFmtId="0" fontId="8" fillId="25" borderId="8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6" fillId="0" borderId="88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0" fillId="0" borderId="92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center" vertical="center"/>
    </xf>
    <xf numFmtId="0" fontId="0" fillId="0" borderId="94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textRotation="1" wrapText="1"/>
    </xf>
    <xf numFmtId="0" fontId="4" fillId="0" borderId="42" xfId="0" applyFont="1" applyFill="1" applyBorder="1" applyAlignment="1" applyProtection="1">
      <alignment horizontal="center" vertical="center" textRotation="1" wrapText="1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0" fillId="0" borderId="53" xfId="0" applyFill="1" applyBorder="1" applyAlignment="1" applyProtection="1"/>
    <xf numFmtId="0" fontId="0" fillId="0" borderId="54" xfId="0" applyFill="1" applyBorder="1" applyAlignment="1" applyProtection="1"/>
    <xf numFmtId="0" fontId="0" fillId="0" borderId="92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3" fillId="0" borderId="8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textRotation="255"/>
    </xf>
    <xf numFmtId="0" fontId="3" fillId="0" borderId="32" xfId="0" applyFont="1" applyFill="1" applyBorder="1" applyAlignment="1" applyProtection="1">
      <alignment horizontal="center" vertical="center" textRotation="255"/>
    </xf>
    <xf numFmtId="0" fontId="3" fillId="0" borderId="42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 textRotation="255"/>
    </xf>
    <xf numFmtId="0" fontId="3" fillId="0" borderId="96" xfId="0" applyFont="1" applyFill="1" applyBorder="1" applyAlignment="1">
      <alignment horizontal="center" vertical="center" textRotation="255"/>
    </xf>
    <xf numFmtId="0" fontId="3" fillId="0" borderId="97" xfId="0" applyFont="1" applyFill="1" applyBorder="1" applyAlignment="1">
      <alignment horizontal="center" vertical="center" textRotation="255"/>
    </xf>
    <xf numFmtId="0" fontId="6" fillId="0" borderId="71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3" fillId="0" borderId="70" xfId="0" applyFont="1" applyFill="1" applyBorder="1" applyAlignment="1" applyProtection="1">
      <alignment horizontal="center" vertical="center"/>
    </xf>
    <xf numFmtId="0" fontId="0" fillId="0" borderId="70" xfId="0" applyFill="1" applyBorder="1" applyAlignment="1" applyProtection="1"/>
    <xf numFmtId="0" fontId="0" fillId="0" borderId="71" xfId="0" applyFill="1" applyBorder="1" applyAlignment="1" applyProtection="1"/>
    <xf numFmtId="0" fontId="3" fillId="0" borderId="10" xfId="0" applyFont="1" applyFill="1" applyBorder="1" applyAlignment="1">
      <alignment horizontal="center" vertical="center" textRotation="255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 textRotation="255"/>
    </xf>
    <xf numFmtId="0" fontId="6" fillId="0" borderId="72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 textRotation="255"/>
    </xf>
    <xf numFmtId="0" fontId="3" fillId="0" borderId="99" xfId="0" applyFont="1" applyFill="1" applyBorder="1" applyAlignment="1">
      <alignment horizontal="center" vertical="center" textRotation="255"/>
    </xf>
    <xf numFmtId="0" fontId="3" fillId="0" borderId="100" xfId="0" applyFont="1" applyFill="1" applyBorder="1" applyAlignment="1">
      <alignment horizontal="center" vertical="center" textRotation="255"/>
    </xf>
    <xf numFmtId="0" fontId="6" fillId="0" borderId="8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9" fillId="0" borderId="102" xfId="0" applyFont="1" applyBorder="1" applyAlignment="1">
      <alignment horizontal="center"/>
    </xf>
    <xf numFmtId="0" fontId="9" fillId="0" borderId="10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5" xfId="44"/>
    <cellStyle name="Notas" xfId="34" builtinId="10" customBuiltin="1"/>
    <cellStyle name="Porcentaje" xfId="35" builtinId="5"/>
    <cellStyle name="Porcentual 2" xfId="3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35"/>
  </sheetPr>
  <dimension ref="A1:Y41"/>
  <sheetViews>
    <sheetView zoomScale="75" zoomScaleNormal="100" workbookViewId="0">
      <pane xSplit="3" ySplit="3" topLeftCell="K4" activePane="bottomRight" state="frozen"/>
      <selection pane="topRight" activeCell="D1" sqref="D1"/>
      <selection pane="bottomLeft" activeCell="A4" sqref="A4"/>
      <selection pane="bottomRight" activeCell="S39" sqref="S39"/>
    </sheetView>
  </sheetViews>
  <sheetFormatPr baseColWidth="10" defaultRowHeight="12.75" x14ac:dyDescent="0.2"/>
  <cols>
    <col min="1" max="1" width="5.140625" style="8" customWidth="1"/>
    <col min="2" max="2" width="6.5703125" style="8" customWidth="1"/>
    <col min="3" max="3" width="8.85546875" bestFit="1" customWidth="1"/>
    <col min="4" max="4" width="12.5703125" bestFit="1" customWidth="1"/>
    <col min="5" max="5" width="7.7109375" bestFit="1" customWidth="1"/>
    <col min="6" max="6" width="7.28515625" bestFit="1" customWidth="1"/>
    <col min="7" max="7" width="8" bestFit="1" customWidth="1"/>
    <col min="8" max="8" width="7.85546875" bestFit="1" customWidth="1"/>
    <col min="9" max="9" width="7.28515625" bestFit="1" customWidth="1"/>
    <col min="10" max="10" width="8.140625" bestFit="1" customWidth="1"/>
    <col min="11" max="13" width="9.28515625" bestFit="1" customWidth="1"/>
    <col min="14" max="14" width="10.42578125" bestFit="1" customWidth="1"/>
    <col min="15" max="15" width="9.85546875" bestFit="1" customWidth="1"/>
    <col min="16" max="16" width="11" bestFit="1" customWidth="1"/>
    <col min="17" max="17" width="8.140625" bestFit="1" customWidth="1"/>
    <col min="18" max="18" width="5" customWidth="1"/>
    <col min="19" max="19" width="7.5703125" bestFit="1" customWidth="1"/>
    <col min="20" max="20" width="7.7109375" customWidth="1"/>
    <col min="21" max="21" width="5.28515625" customWidth="1"/>
    <col min="22" max="22" width="7" bestFit="1" customWidth="1"/>
    <col min="23" max="23" width="7.5703125" bestFit="1" customWidth="1"/>
    <col min="24" max="24" width="8.28515625" bestFit="1" customWidth="1"/>
  </cols>
  <sheetData>
    <row r="1" spans="1:25" ht="13.5" customHeight="1" thickBot="1" x14ac:dyDescent="0.25">
      <c r="A1" s="468" t="s">
        <v>40</v>
      </c>
      <c r="B1" s="469"/>
      <c r="C1" s="470"/>
      <c r="D1" s="477" t="s">
        <v>41</v>
      </c>
      <c r="E1" s="468" t="s">
        <v>45</v>
      </c>
      <c r="F1" s="469"/>
      <c r="G1" s="470"/>
      <c r="H1" s="468" t="s">
        <v>46</v>
      </c>
      <c r="I1" s="469"/>
      <c r="J1" s="470"/>
      <c r="K1" s="468" t="s">
        <v>42</v>
      </c>
      <c r="L1" s="469"/>
      <c r="M1" s="470"/>
      <c r="N1" s="468" t="s">
        <v>43</v>
      </c>
      <c r="O1" s="469"/>
      <c r="P1" s="470"/>
      <c r="Q1" s="480" t="s">
        <v>16</v>
      </c>
      <c r="R1" s="481"/>
      <c r="S1" s="481"/>
      <c r="T1" s="481"/>
      <c r="U1" s="481"/>
      <c r="V1" s="481"/>
      <c r="W1" s="481"/>
      <c r="X1" s="482"/>
      <c r="Y1" s="88"/>
    </row>
    <row r="2" spans="1:25" ht="13.5" customHeight="1" thickBot="1" x14ac:dyDescent="0.25">
      <c r="A2" s="471"/>
      <c r="B2" s="472"/>
      <c r="C2" s="473"/>
      <c r="D2" s="478"/>
      <c r="E2" s="474"/>
      <c r="F2" s="475"/>
      <c r="G2" s="476"/>
      <c r="H2" s="474"/>
      <c r="I2" s="475"/>
      <c r="J2" s="476"/>
      <c r="K2" s="474"/>
      <c r="L2" s="475"/>
      <c r="M2" s="476"/>
      <c r="N2" s="474"/>
      <c r="O2" s="475"/>
      <c r="P2" s="476"/>
      <c r="Q2" s="483" t="s">
        <v>36</v>
      </c>
      <c r="R2" s="484"/>
      <c r="S2" s="484"/>
      <c r="T2" s="485"/>
      <c r="U2" s="480" t="s">
        <v>37</v>
      </c>
      <c r="V2" s="481"/>
      <c r="W2" s="481"/>
      <c r="X2" s="482"/>
      <c r="Y2" s="88"/>
    </row>
    <row r="3" spans="1:25" ht="13.5" thickBot="1" x14ac:dyDescent="0.25">
      <c r="A3" s="474"/>
      <c r="B3" s="475"/>
      <c r="C3" s="476"/>
      <c r="D3" s="479"/>
      <c r="E3" s="14" t="s">
        <v>0</v>
      </c>
      <c r="F3" s="14" t="s">
        <v>23</v>
      </c>
      <c r="G3" s="14" t="s">
        <v>1</v>
      </c>
      <c r="H3" s="14" t="s">
        <v>0</v>
      </c>
      <c r="I3" s="14" t="s">
        <v>23</v>
      </c>
      <c r="J3" s="14" t="s">
        <v>1</v>
      </c>
      <c r="K3" s="14" t="s">
        <v>0</v>
      </c>
      <c r="L3" s="14" t="s">
        <v>23</v>
      </c>
      <c r="M3" s="14" t="s">
        <v>1</v>
      </c>
      <c r="N3" s="14" t="s">
        <v>0</v>
      </c>
      <c r="O3" s="14" t="s">
        <v>23</v>
      </c>
      <c r="P3" s="14" t="s">
        <v>1</v>
      </c>
      <c r="Q3" s="14" t="s">
        <v>0</v>
      </c>
      <c r="R3" s="13" t="s">
        <v>23</v>
      </c>
      <c r="S3" s="12" t="s">
        <v>1</v>
      </c>
      <c r="T3" s="13" t="s">
        <v>17</v>
      </c>
      <c r="U3" s="9" t="s">
        <v>0</v>
      </c>
      <c r="V3" s="13" t="s">
        <v>23</v>
      </c>
      <c r="W3" s="13" t="s">
        <v>1</v>
      </c>
      <c r="X3" s="13" t="s">
        <v>17</v>
      </c>
      <c r="Y3" s="89"/>
    </row>
    <row r="4" spans="1:25" ht="13.5" customHeight="1" x14ac:dyDescent="0.2">
      <c r="A4" s="486" t="s">
        <v>2</v>
      </c>
      <c r="B4" s="489" t="s">
        <v>3</v>
      </c>
      <c r="C4" s="15" t="s">
        <v>4</v>
      </c>
      <c r="D4" s="5">
        <v>-216</v>
      </c>
      <c r="E4" s="37" t="e">
        <v>#REF!</v>
      </c>
      <c r="F4" s="21" t="e">
        <v>#REF!</v>
      </c>
      <c r="G4" s="17" t="e">
        <v>#REF!</v>
      </c>
      <c r="H4" s="37" t="e">
        <v>#REF!</v>
      </c>
      <c r="I4" s="21" t="e">
        <v>#REF!</v>
      </c>
      <c r="J4" s="17" t="e">
        <v>#REF!</v>
      </c>
      <c r="K4" s="18" t="e">
        <v>#REF!</v>
      </c>
      <c r="L4" s="19" t="e">
        <v>#REF!</v>
      </c>
      <c r="M4" s="20" t="e">
        <v>#REF!</v>
      </c>
      <c r="N4" s="18" t="e">
        <v>#REF!</v>
      </c>
      <c r="O4" s="19" t="e">
        <v>#REF!</v>
      </c>
      <c r="P4" s="19" t="e">
        <v>#REF!</v>
      </c>
      <c r="Q4" s="37" t="e">
        <v>#REF!</v>
      </c>
      <c r="R4" s="21" t="e">
        <v>#REF!</v>
      </c>
      <c r="S4" s="21" t="e">
        <v>#REF!</v>
      </c>
      <c r="T4" s="20" t="e">
        <v>#REF!</v>
      </c>
      <c r="U4" s="71" t="e">
        <v>#REF!</v>
      </c>
      <c r="V4" s="21" t="e">
        <v>#REF!</v>
      </c>
      <c r="W4" s="21" t="e">
        <v>#REF!</v>
      </c>
      <c r="X4" s="20" t="e">
        <v>#REF!</v>
      </c>
      <c r="Y4" s="88"/>
    </row>
    <row r="5" spans="1:25" ht="13.5" customHeight="1" x14ac:dyDescent="0.2">
      <c r="A5" s="487"/>
      <c r="B5" s="490"/>
      <c r="C5" s="22" t="s">
        <v>5</v>
      </c>
      <c r="D5" s="6">
        <v>-111</v>
      </c>
      <c r="E5" s="66" t="e">
        <v>#REF!</v>
      </c>
      <c r="F5" s="27" t="e">
        <v>#REF!</v>
      </c>
      <c r="G5" s="23" t="e">
        <v>#REF!</v>
      </c>
      <c r="H5" s="66" t="e">
        <v>#REF!</v>
      </c>
      <c r="I5" s="27" t="e">
        <v>#REF!</v>
      </c>
      <c r="J5" s="23" t="e">
        <v>#REF!</v>
      </c>
      <c r="K5" s="24" t="e">
        <v>#REF!</v>
      </c>
      <c r="L5" s="25" t="e">
        <v>#REF!</v>
      </c>
      <c r="M5" s="26" t="e">
        <v>#REF!</v>
      </c>
      <c r="N5" s="87" t="e">
        <v>#REF!</v>
      </c>
      <c r="O5" s="25" t="e">
        <v>#REF!</v>
      </c>
      <c r="P5" s="26" t="e">
        <v>#REF!</v>
      </c>
      <c r="Q5" s="66" t="e">
        <v>#REF!</v>
      </c>
      <c r="R5" s="27" t="e">
        <v>#REF!</v>
      </c>
      <c r="S5" s="27" t="e">
        <v>#REF!</v>
      </c>
      <c r="T5" s="26" t="e">
        <v>#REF!</v>
      </c>
      <c r="U5" s="72" t="e">
        <v>#REF!</v>
      </c>
      <c r="V5" s="27" t="e">
        <v>#REF!</v>
      </c>
      <c r="W5" s="27" t="e">
        <v>#REF!</v>
      </c>
      <c r="X5" s="26" t="e">
        <v>#REF!</v>
      </c>
      <c r="Y5" s="88"/>
    </row>
    <row r="6" spans="1:25" ht="13.5" customHeight="1" thickBot="1" x14ac:dyDescent="0.25">
      <c r="A6" s="488"/>
      <c r="B6" s="491"/>
      <c r="C6" s="28" t="s">
        <v>1</v>
      </c>
      <c r="D6" s="7">
        <v>-327</v>
      </c>
      <c r="E6" s="30" t="e">
        <v>#REF!</v>
      </c>
      <c r="F6" s="36" t="e">
        <v>#REF!</v>
      </c>
      <c r="G6" s="32" t="e">
        <v>#REF!</v>
      </c>
      <c r="H6" s="30" t="e">
        <v>#REF!</v>
      </c>
      <c r="I6" s="36" t="e">
        <v>#REF!</v>
      </c>
      <c r="J6" s="32" t="e">
        <v>#REF!</v>
      </c>
      <c r="K6" s="33" t="e">
        <v>#REF!</v>
      </c>
      <c r="L6" s="34" t="e">
        <v>#REF!</v>
      </c>
      <c r="M6" s="35" t="e">
        <v>#REF!</v>
      </c>
      <c r="N6" s="33" t="e">
        <v>#REF!</v>
      </c>
      <c r="O6" s="34" t="e">
        <v>#REF!</v>
      </c>
      <c r="P6" s="35" t="e">
        <v>#REF!</v>
      </c>
      <c r="Q6" s="30" t="e">
        <v>#REF!</v>
      </c>
      <c r="R6" s="31" t="e">
        <v>#REF!</v>
      </c>
      <c r="S6" s="31" t="e">
        <v>#REF!</v>
      </c>
      <c r="T6" s="35" t="e">
        <v>#REF!</v>
      </c>
      <c r="U6" s="36" t="e">
        <v>#REF!</v>
      </c>
      <c r="V6" s="31" t="e">
        <v>#REF!</v>
      </c>
      <c r="W6" s="31" t="e">
        <v>#REF!</v>
      </c>
      <c r="X6" s="35" t="e">
        <v>#REF!</v>
      </c>
      <c r="Y6" s="90"/>
    </row>
    <row r="7" spans="1:25" ht="13.5" customHeight="1" x14ac:dyDescent="0.2">
      <c r="A7" s="486" t="s">
        <v>6</v>
      </c>
      <c r="B7" s="489" t="s">
        <v>7</v>
      </c>
      <c r="C7" s="15" t="s">
        <v>4</v>
      </c>
      <c r="D7" s="5">
        <v>-536</v>
      </c>
      <c r="E7" s="37" t="e">
        <v>#REF!</v>
      </c>
      <c r="F7" s="21" t="e">
        <v>#REF!</v>
      </c>
      <c r="G7" s="17" t="e">
        <v>#REF!</v>
      </c>
      <c r="H7" s="37" t="e">
        <v>#REF!</v>
      </c>
      <c r="I7" s="21" t="e">
        <v>#REF!</v>
      </c>
      <c r="J7" s="17" t="e">
        <v>#REF!</v>
      </c>
      <c r="K7" s="18" t="e">
        <v>#REF!</v>
      </c>
      <c r="L7" s="19" t="e">
        <v>#REF!</v>
      </c>
      <c r="M7" s="20" t="e">
        <v>#REF!</v>
      </c>
      <c r="N7" s="18" t="e">
        <v>#REF!</v>
      </c>
      <c r="O7" s="19" t="e">
        <v>#REF!</v>
      </c>
      <c r="P7" s="20" t="e">
        <v>#REF!</v>
      </c>
      <c r="Q7" s="37" t="e">
        <v>#REF!</v>
      </c>
      <c r="R7" s="21" t="e">
        <v>#REF!</v>
      </c>
      <c r="S7" s="21" t="e">
        <v>#REF!</v>
      </c>
      <c r="T7" s="20" t="e">
        <v>#REF!</v>
      </c>
      <c r="U7" s="71" t="e">
        <v>#REF!</v>
      </c>
      <c r="V7" s="21" t="e">
        <v>#REF!</v>
      </c>
      <c r="W7" s="21" t="e">
        <v>#REF!</v>
      </c>
      <c r="X7" s="20" t="e">
        <v>#REF!</v>
      </c>
      <c r="Y7" s="88"/>
    </row>
    <row r="8" spans="1:25" ht="13.5" customHeight="1" x14ac:dyDescent="0.2">
      <c r="A8" s="487"/>
      <c r="B8" s="490"/>
      <c r="C8" s="22" t="s">
        <v>5</v>
      </c>
      <c r="D8" s="6">
        <v>51</v>
      </c>
      <c r="E8" s="66" t="e">
        <v>#REF!</v>
      </c>
      <c r="F8" s="27" t="e">
        <v>#REF!</v>
      </c>
      <c r="G8" s="23" t="e">
        <v>#REF!</v>
      </c>
      <c r="H8" s="66" t="e">
        <v>#REF!</v>
      </c>
      <c r="I8" s="27" t="e">
        <v>#REF!</v>
      </c>
      <c r="J8" s="23" t="e">
        <v>#REF!</v>
      </c>
      <c r="K8" s="24" t="e">
        <v>#REF!</v>
      </c>
      <c r="L8" s="25" t="e">
        <v>#REF!</v>
      </c>
      <c r="M8" s="26" t="e">
        <v>#REF!</v>
      </c>
      <c r="N8" s="24" t="e">
        <v>#REF!</v>
      </c>
      <c r="O8" s="25" t="e">
        <v>#REF!</v>
      </c>
      <c r="P8" s="26" t="e">
        <v>#REF!</v>
      </c>
      <c r="Q8" s="66" t="e">
        <v>#REF!</v>
      </c>
      <c r="R8" s="27" t="e">
        <v>#REF!</v>
      </c>
      <c r="S8" s="27" t="e">
        <v>#REF!</v>
      </c>
      <c r="T8" s="26" t="e">
        <v>#REF!</v>
      </c>
      <c r="U8" s="72" t="e">
        <v>#REF!</v>
      </c>
      <c r="V8" s="27" t="e">
        <v>#REF!</v>
      </c>
      <c r="W8" s="27" t="e">
        <v>#REF!</v>
      </c>
      <c r="X8" s="26" t="e">
        <v>#REF!</v>
      </c>
      <c r="Y8" s="88"/>
    </row>
    <row r="9" spans="1:25" ht="13.5" customHeight="1" thickBot="1" x14ac:dyDescent="0.25">
      <c r="A9" s="488"/>
      <c r="B9" s="491"/>
      <c r="C9" s="28" t="s">
        <v>1</v>
      </c>
      <c r="D9" s="7">
        <v>-485</v>
      </c>
      <c r="E9" s="30" t="e">
        <v>#REF!</v>
      </c>
      <c r="F9" s="36" t="e">
        <v>#REF!</v>
      </c>
      <c r="G9" s="32" t="e">
        <v>#REF!</v>
      </c>
      <c r="H9" s="30" t="e">
        <v>#REF!</v>
      </c>
      <c r="I9" s="36" t="e">
        <v>#REF!</v>
      </c>
      <c r="J9" s="32" t="e">
        <v>#REF!</v>
      </c>
      <c r="K9" s="33" t="e">
        <v>#REF!</v>
      </c>
      <c r="L9" s="34" t="e">
        <v>#REF!</v>
      </c>
      <c r="M9" s="35" t="e">
        <v>#REF!</v>
      </c>
      <c r="N9" s="33" t="e">
        <v>#REF!</v>
      </c>
      <c r="O9" s="34" t="e">
        <v>#REF!</v>
      </c>
      <c r="P9" s="35" t="e">
        <v>#REF!</v>
      </c>
      <c r="Q9" s="30" t="e">
        <v>#REF!</v>
      </c>
      <c r="R9" s="31" t="e">
        <v>#REF!</v>
      </c>
      <c r="S9" s="31" t="e">
        <v>#REF!</v>
      </c>
      <c r="T9" s="35" t="e">
        <v>#REF!</v>
      </c>
      <c r="U9" s="36" t="e">
        <v>#REF!</v>
      </c>
      <c r="V9" s="31" t="e">
        <v>#REF!</v>
      </c>
      <c r="W9" s="31" t="e">
        <v>#REF!</v>
      </c>
      <c r="X9" s="35" t="e">
        <v>#REF!</v>
      </c>
      <c r="Y9" s="90"/>
    </row>
    <row r="10" spans="1:25" ht="13.5" customHeight="1" x14ac:dyDescent="0.2">
      <c r="A10" s="486" t="s">
        <v>8</v>
      </c>
      <c r="B10" s="496" t="s">
        <v>9</v>
      </c>
      <c r="C10" s="15" t="s">
        <v>4</v>
      </c>
      <c r="D10" s="5">
        <v>-192</v>
      </c>
      <c r="E10" s="37" t="e">
        <v>#REF!</v>
      </c>
      <c r="F10" s="21" t="e">
        <v>#REF!</v>
      </c>
      <c r="G10" s="17" t="e">
        <v>#REF!</v>
      </c>
      <c r="H10" s="37" t="e">
        <v>#REF!</v>
      </c>
      <c r="I10" s="21" t="e">
        <v>#REF!</v>
      </c>
      <c r="J10" s="17" t="e">
        <v>#REF!</v>
      </c>
      <c r="K10" s="18" t="e">
        <v>#REF!</v>
      </c>
      <c r="L10" s="19" t="e">
        <v>#REF!</v>
      </c>
      <c r="M10" s="20" t="e">
        <v>#REF!</v>
      </c>
      <c r="N10" s="18" t="e">
        <v>#REF!</v>
      </c>
      <c r="O10" s="19" t="e">
        <v>#REF!</v>
      </c>
      <c r="P10" s="20" t="e">
        <v>#REF!</v>
      </c>
      <c r="Q10" s="37" t="e">
        <v>#REF!</v>
      </c>
      <c r="R10" s="21" t="e">
        <v>#REF!</v>
      </c>
      <c r="S10" s="21" t="e">
        <v>#REF!</v>
      </c>
      <c r="T10" s="20" t="e">
        <v>#REF!</v>
      </c>
      <c r="U10" s="71" t="e">
        <v>#REF!</v>
      </c>
      <c r="V10" s="21" t="e">
        <v>#REF!</v>
      </c>
      <c r="W10" s="21" t="e">
        <v>#REF!</v>
      </c>
      <c r="X10" s="20" t="e">
        <v>#REF!</v>
      </c>
      <c r="Y10" s="88"/>
    </row>
    <row r="11" spans="1:25" ht="13.5" customHeight="1" x14ac:dyDescent="0.2">
      <c r="A11" s="487"/>
      <c r="B11" s="497"/>
      <c r="C11" s="22" t="s">
        <v>5</v>
      </c>
      <c r="D11" s="6">
        <v>-32</v>
      </c>
      <c r="E11" s="66" t="e">
        <v>#REF!</v>
      </c>
      <c r="F11" s="27" t="e">
        <v>#REF!</v>
      </c>
      <c r="G11" s="23" t="e">
        <v>#REF!</v>
      </c>
      <c r="H11" s="66" t="e">
        <v>#REF!</v>
      </c>
      <c r="I11" s="27" t="e">
        <v>#REF!</v>
      </c>
      <c r="J11" s="23" t="e">
        <v>#REF!</v>
      </c>
      <c r="K11" s="24" t="e">
        <v>#REF!</v>
      </c>
      <c r="L11" s="25" t="e">
        <v>#REF!</v>
      </c>
      <c r="M11" s="26" t="e">
        <v>#REF!</v>
      </c>
      <c r="N11" s="24" t="e">
        <v>#REF!</v>
      </c>
      <c r="O11" s="25" t="e">
        <v>#REF!</v>
      </c>
      <c r="P11" s="26" t="e">
        <v>#REF!</v>
      </c>
      <c r="Q11" s="66" t="e">
        <v>#REF!</v>
      </c>
      <c r="R11" s="27" t="e">
        <v>#REF!</v>
      </c>
      <c r="S11" s="27" t="e">
        <v>#REF!</v>
      </c>
      <c r="T11" s="26" t="e">
        <v>#REF!</v>
      </c>
      <c r="U11" s="72" t="e">
        <v>#REF!</v>
      </c>
      <c r="V11" s="27" t="e">
        <v>#REF!</v>
      </c>
      <c r="W11" s="27" t="e">
        <v>#REF!</v>
      </c>
      <c r="X11" s="26" t="e">
        <v>#REF!</v>
      </c>
      <c r="Y11" s="88"/>
    </row>
    <row r="12" spans="1:25" ht="13.5" customHeight="1" thickBot="1" x14ac:dyDescent="0.25">
      <c r="A12" s="487"/>
      <c r="B12" s="498"/>
      <c r="C12" s="28" t="s">
        <v>1</v>
      </c>
      <c r="D12" s="29">
        <v>-224</v>
      </c>
      <c r="E12" s="30" t="e">
        <v>#REF!</v>
      </c>
      <c r="F12" s="36" t="e">
        <v>#REF!</v>
      </c>
      <c r="G12" s="32" t="e">
        <v>#REF!</v>
      </c>
      <c r="H12" s="30" t="e">
        <v>#REF!</v>
      </c>
      <c r="I12" s="36" t="e">
        <v>#REF!</v>
      </c>
      <c r="J12" s="32" t="e">
        <v>#REF!</v>
      </c>
      <c r="K12" s="33" t="e">
        <v>#REF!</v>
      </c>
      <c r="L12" s="34" t="e">
        <v>#REF!</v>
      </c>
      <c r="M12" s="35" t="e">
        <v>#REF!</v>
      </c>
      <c r="N12" s="33" t="e">
        <v>#REF!</v>
      </c>
      <c r="O12" s="34" t="e">
        <v>#REF!</v>
      </c>
      <c r="P12" s="35" t="e">
        <v>#REF!</v>
      </c>
      <c r="Q12" s="30" t="e">
        <v>#REF!</v>
      </c>
      <c r="R12" s="31" t="e">
        <v>#REF!</v>
      </c>
      <c r="S12" s="31" t="e">
        <v>#REF!</v>
      </c>
      <c r="T12" s="35" t="e">
        <v>#REF!</v>
      </c>
      <c r="U12" s="36" t="e">
        <v>#REF!</v>
      </c>
      <c r="V12" s="31" t="e">
        <v>#REF!</v>
      </c>
      <c r="W12" s="31" t="e">
        <v>#REF!</v>
      </c>
      <c r="X12" s="35" t="e">
        <v>#REF!</v>
      </c>
      <c r="Y12" s="90"/>
    </row>
    <row r="13" spans="1:25" ht="13.5" customHeight="1" x14ac:dyDescent="0.2">
      <c r="A13" s="487"/>
      <c r="B13" s="489" t="s">
        <v>10</v>
      </c>
      <c r="C13" s="15" t="s">
        <v>4</v>
      </c>
      <c r="D13" s="5">
        <v>-775</v>
      </c>
      <c r="E13" s="37" t="e">
        <v>#REF!</v>
      </c>
      <c r="F13" s="21" t="e">
        <v>#REF!</v>
      </c>
      <c r="G13" s="17" t="e">
        <v>#REF!</v>
      </c>
      <c r="H13" s="37" t="e">
        <v>#REF!</v>
      </c>
      <c r="I13" s="21" t="e">
        <v>#REF!</v>
      </c>
      <c r="J13" s="17" t="e">
        <v>#REF!</v>
      </c>
      <c r="K13" s="18" t="e">
        <v>#REF!</v>
      </c>
      <c r="L13" s="19" t="e">
        <v>#REF!</v>
      </c>
      <c r="M13" s="20" t="e">
        <v>#REF!</v>
      </c>
      <c r="N13" s="18" t="e">
        <v>#REF!</v>
      </c>
      <c r="O13" s="19" t="e">
        <v>#REF!</v>
      </c>
      <c r="P13" s="20" t="e">
        <v>#REF!</v>
      </c>
      <c r="Q13" s="37" t="e">
        <v>#REF!</v>
      </c>
      <c r="R13" s="21" t="e">
        <v>#REF!</v>
      </c>
      <c r="S13" s="21" t="e">
        <v>#REF!</v>
      </c>
      <c r="T13" s="20" t="e">
        <v>#REF!</v>
      </c>
      <c r="U13" s="71" t="e">
        <v>#REF!</v>
      </c>
      <c r="V13" s="21" t="e">
        <v>#REF!</v>
      </c>
      <c r="W13" s="21" t="e">
        <v>#REF!</v>
      </c>
      <c r="X13" s="20" t="e">
        <v>#REF!</v>
      </c>
      <c r="Y13" s="88"/>
    </row>
    <row r="14" spans="1:25" ht="13.5" customHeight="1" x14ac:dyDescent="0.2">
      <c r="A14" s="487"/>
      <c r="B14" s="490"/>
      <c r="C14" s="22" t="s">
        <v>5</v>
      </c>
      <c r="D14" s="6">
        <v>-131</v>
      </c>
      <c r="E14" s="66" t="e">
        <v>#REF!</v>
      </c>
      <c r="F14" s="27" t="e">
        <v>#REF!</v>
      </c>
      <c r="G14" s="23" t="e">
        <v>#REF!</v>
      </c>
      <c r="H14" s="66" t="e">
        <v>#REF!</v>
      </c>
      <c r="I14" s="27" t="e">
        <v>#REF!</v>
      </c>
      <c r="J14" s="23" t="e">
        <v>#REF!</v>
      </c>
      <c r="K14" s="24" t="e">
        <v>#REF!</v>
      </c>
      <c r="L14" s="25" t="e">
        <v>#REF!</v>
      </c>
      <c r="M14" s="26" t="e">
        <v>#REF!</v>
      </c>
      <c r="N14" s="24" t="e">
        <v>#REF!</v>
      </c>
      <c r="O14" s="25" t="e">
        <v>#REF!</v>
      </c>
      <c r="P14" s="26" t="e">
        <v>#REF!</v>
      </c>
      <c r="Q14" s="66" t="e">
        <v>#REF!</v>
      </c>
      <c r="R14" s="27" t="e">
        <v>#REF!</v>
      </c>
      <c r="S14" s="27" t="e">
        <v>#REF!</v>
      </c>
      <c r="T14" s="26" t="e">
        <v>#REF!</v>
      </c>
      <c r="U14" s="72" t="e">
        <v>#REF!</v>
      </c>
      <c r="V14" s="27" t="e">
        <v>#REF!</v>
      </c>
      <c r="W14" s="27" t="e">
        <v>#REF!</v>
      </c>
      <c r="X14" s="26" t="e">
        <v>#REF!</v>
      </c>
      <c r="Y14" s="88"/>
    </row>
    <row r="15" spans="1:25" ht="13.5" customHeight="1" thickBot="1" x14ac:dyDescent="0.25">
      <c r="A15" s="487"/>
      <c r="B15" s="491"/>
      <c r="C15" s="28" t="s">
        <v>1</v>
      </c>
      <c r="D15" s="29">
        <v>-906</v>
      </c>
      <c r="E15" s="30" t="e">
        <v>#REF!</v>
      </c>
      <c r="F15" s="36" t="e">
        <v>#REF!</v>
      </c>
      <c r="G15" s="32" t="e">
        <v>#REF!</v>
      </c>
      <c r="H15" s="30" t="e">
        <v>#REF!</v>
      </c>
      <c r="I15" s="36" t="e">
        <v>#REF!</v>
      </c>
      <c r="J15" s="32" t="e">
        <v>#REF!</v>
      </c>
      <c r="K15" s="33" t="e">
        <v>#REF!</v>
      </c>
      <c r="L15" s="34" t="e">
        <v>#REF!</v>
      </c>
      <c r="M15" s="35" t="e">
        <v>#REF!</v>
      </c>
      <c r="N15" s="33" t="e">
        <v>#REF!</v>
      </c>
      <c r="O15" s="34" t="e">
        <v>#REF!</v>
      </c>
      <c r="P15" s="35" t="e">
        <v>#REF!</v>
      </c>
      <c r="Q15" s="30" t="e">
        <v>#REF!</v>
      </c>
      <c r="R15" s="31" t="e">
        <v>#REF!</v>
      </c>
      <c r="S15" s="31" t="e">
        <v>#REF!</v>
      </c>
      <c r="T15" s="35" t="e">
        <v>#REF!</v>
      </c>
      <c r="U15" s="36" t="e">
        <v>#REF!</v>
      </c>
      <c r="V15" s="31" t="e">
        <v>#REF!</v>
      </c>
      <c r="W15" s="31" t="e">
        <v>#REF!</v>
      </c>
      <c r="X15" s="35" t="e">
        <v>#REF!</v>
      </c>
      <c r="Y15" s="90"/>
    </row>
    <row r="16" spans="1:25" ht="13.5" customHeight="1" x14ac:dyDescent="0.2">
      <c r="A16" s="487"/>
      <c r="B16" s="489" t="s">
        <v>11</v>
      </c>
      <c r="C16" s="15" t="s">
        <v>4</v>
      </c>
      <c r="D16" s="5">
        <v>-237</v>
      </c>
      <c r="E16" s="37" t="e">
        <v>#REF!</v>
      </c>
      <c r="F16" s="21" t="e">
        <v>#REF!</v>
      </c>
      <c r="G16" s="17" t="e">
        <v>#REF!</v>
      </c>
      <c r="H16" s="37" t="e">
        <v>#REF!</v>
      </c>
      <c r="I16" s="21" t="e">
        <v>#REF!</v>
      </c>
      <c r="J16" s="17" t="e">
        <v>#REF!</v>
      </c>
      <c r="K16" s="18" t="e">
        <v>#REF!</v>
      </c>
      <c r="L16" s="19" t="e">
        <v>#REF!</v>
      </c>
      <c r="M16" s="20" t="e">
        <v>#REF!</v>
      </c>
      <c r="N16" s="18" t="e">
        <v>#REF!</v>
      </c>
      <c r="O16" s="19" t="e">
        <v>#REF!</v>
      </c>
      <c r="P16" s="20" t="e">
        <v>#REF!</v>
      </c>
      <c r="Q16" s="37" t="e">
        <v>#REF!</v>
      </c>
      <c r="R16" s="21" t="e">
        <v>#REF!</v>
      </c>
      <c r="S16" s="21" t="e">
        <v>#REF!</v>
      </c>
      <c r="T16" s="20" t="e">
        <v>#REF!</v>
      </c>
      <c r="U16" s="71" t="e">
        <v>#REF!</v>
      </c>
      <c r="V16" s="21" t="e">
        <v>#REF!</v>
      </c>
      <c r="W16" s="21" t="e">
        <v>#REF!</v>
      </c>
      <c r="X16" s="20" t="e">
        <v>#REF!</v>
      </c>
      <c r="Y16" s="88"/>
    </row>
    <row r="17" spans="1:25" ht="13.5" customHeight="1" x14ac:dyDescent="0.2">
      <c r="A17" s="487"/>
      <c r="B17" s="490"/>
      <c r="C17" s="22" t="s">
        <v>5</v>
      </c>
      <c r="D17" s="6">
        <v>-44</v>
      </c>
      <c r="E17" s="66" t="e">
        <v>#REF!</v>
      </c>
      <c r="F17" s="27" t="e">
        <v>#REF!</v>
      </c>
      <c r="G17" s="23" t="e">
        <v>#REF!</v>
      </c>
      <c r="H17" s="66" t="e">
        <v>#REF!</v>
      </c>
      <c r="I17" s="27" t="e">
        <v>#REF!</v>
      </c>
      <c r="J17" s="23" t="e">
        <v>#REF!</v>
      </c>
      <c r="K17" s="24" t="e">
        <v>#REF!</v>
      </c>
      <c r="L17" s="25" t="e">
        <v>#REF!</v>
      </c>
      <c r="M17" s="26" t="e">
        <v>#REF!</v>
      </c>
      <c r="N17" s="24" t="e">
        <v>#REF!</v>
      </c>
      <c r="O17" s="25" t="e">
        <v>#REF!</v>
      </c>
      <c r="P17" s="26" t="e">
        <v>#REF!</v>
      </c>
      <c r="Q17" s="66" t="e">
        <v>#REF!</v>
      </c>
      <c r="R17" s="27" t="e">
        <v>#REF!</v>
      </c>
      <c r="S17" s="27" t="e">
        <v>#REF!</v>
      </c>
      <c r="T17" s="26" t="e">
        <v>#REF!</v>
      </c>
      <c r="U17" s="72" t="e">
        <v>#REF!</v>
      </c>
      <c r="V17" s="27" t="e">
        <v>#REF!</v>
      </c>
      <c r="W17" s="27" t="e">
        <v>#REF!</v>
      </c>
      <c r="X17" s="26" t="e">
        <v>#REF!</v>
      </c>
      <c r="Y17" s="88"/>
    </row>
    <row r="18" spans="1:25" ht="13.5" customHeight="1" thickBot="1" x14ac:dyDescent="0.25">
      <c r="A18" s="488"/>
      <c r="B18" s="491"/>
      <c r="C18" s="28" t="s">
        <v>1</v>
      </c>
      <c r="D18" s="29">
        <v>-281</v>
      </c>
      <c r="E18" s="30" t="e">
        <v>#REF!</v>
      </c>
      <c r="F18" s="36" t="e">
        <v>#REF!</v>
      </c>
      <c r="G18" s="32" t="e">
        <v>#REF!</v>
      </c>
      <c r="H18" s="30" t="e">
        <v>#REF!</v>
      </c>
      <c r="I18" s="36" t="e">
        <v>#REF!</v>
      </c>
      <c r="J18" s="32" t="e">
        <v>#REF!</v>
      </c>
      <c r="K18" s="33" t="e">
        <v>#REF!</v>
      </c>
      <c r="L18" s="34" t="e">
        <v>#REF!</v>
      </c>
      <c r="M18" s="35" t="e">
        <v>#REF!</v>
      </c>
      <c r="N18" s="33" t="e">
        <v>#REF!</v>
      </c>
      <c r="O18" s="34" t="e">
        <v>#REF!</v>
      </c>
      <c r="P18" s="35" t="e">
        <v>#REF!</v>
      </c>
      <c r="Q18" s="30" t="e">
        <v>#REF!</v>
      </c>
      <c r="R18" s="31" t="e">
        <v>#REF!</v>
      </c>
      <c r="S18" s="31" t="e">
        <v>#REF!</v>
      </c>
      <c r="T18" s="35" t="e">
        <v>#REF!</v>
      </c>
      <c r="U18" s="36" t="e">
        <v>#REF!</v>
      </c>
      <c r="V18" s="31" t="e">
        <v>#REF!</v>
      </c>
      <c r="W18" s="31" t="e">
        <v>#REF!</v>
      </c>
      <c r="X18" s="35" t="e">
        <v>#REF!</v>
      </c>
      <c r="Y18" s="90"/>
    </row>
    <row r="19" spans="1:25" ht="13.5" customHeight="1" x14ac:dyDescent="0.2">
      <c r="A19" s="468" t="s">
        <v>31</v>
      </c>
      <c r="B19" s="470"/>
      <c r="C19" s="38" t="s">
        <v>4</v>
      </c>
      <c r="D19" s="16">
        <v>-1204</v>
      </c>
      <c r="E19" s="37" t="e">
        <v>#REF!</v>
      </c>
      <c r="F19" s="71" t="e">
        <v>#REF!</v>
      </c>
      <c r="G19" s="17" t="e">
        <v>#REF!</v>
      </c>
      <c r="H19" s="37" t="e">
        <v>#REF!</v>
      </c>
      <c r="I19" s="21" t="e">
        <v>#REF!</v>
      </c>
      <c r="J19" s="17" t="e">
        <v>#REF!</v>
      </c>
      <c r="K19" s="18" t="e">
        <v>#REF!</v>
      </c>
      <c r="L19" s="19" t="e">
        <v>#REF!</v>
      </c>
      <c r="M19" s="20" t="e">
        <v>#REF!</v>
      </c>
      <c r="N19" s="18" t="e">
        <v>#REF!</v>
      </c>
      <c r="O19" s="19" t="e">
        <v>#REF!</v>
      </c>
      <c r="P19" s="20" t="e">
        <v>#REF!</v>
      </c>
      <c r="Q19" s="37" t="e">
        <v>#REF!</v>
      </c>
      <c r="R19" s="21" t="e">
        <v>#REF!</v>
      </c>
      <c r="S19" s="21" t="e">
        <v>#REF!</v>
      </c>
      <c r="T19" s="20" t="e">
        <v>#REF!</v>
      </c>
      <c r="U19" s="71" t="e">
        <v>#REF!</v>
      </c>
      <c r="V19" s="21" t="e">
        <v>#REF!</v>
      </c>
      <c r="W19" s="21" t="e">
        <v>#REF!</v>
      </c>
      <c r="X19" s="20" t="e">
        <v>#REF!</v>
      </c>
      <c r="Y19" s="90"/>
    </row>
    <row r="20" spans="1:25" ht="13.5" customHeight="1" x14ac:dyDescent="0.2">
      <c r="A20" s="492"/>
      <c r="B20" s="493"/>
      <c r="C20" s="40" t="s">
        <v>5</v>
      </c>
      <c r="D20" s="44">
        <v>-207</v>
      </c>
      <c r="E20" s="66" t="e">
        <v>#REF!</v>
      </c>
      <c r="F20" s="72" t="e">
        <v>#REF!</v>
      </c>
      <c r="G20" s="23" t="e">
        <v>#REF!</v>
      </c>
      <c r="H20" s="66" t="e">
        <v>#REF!</v>
      </c>
      <c r="I20" s="27" t="e">
        <v>#REF!</v>
      </c>
      <c r="J20" s="23" t="e">
        <v>#REF!</v>
      </c>
      <c r="K20" s="24" t="e">
        <v>#REF!</v>
      </c>
      <c r="L20" s="25" t="e">
        <v>#REF!</v>
      </c>
      <c r="M20" s="26" t="e">
        <v>#REF!</v>
      </c>
      <c r="N20" s="24" t="e">
        <v>#REF!</v>
      </c>
      <c r="O20" s="25" t="e">
        <v>#REF!</v>
      </c>
      <c r="P20" s="26" t="e">
        <v>#REF!</v>
      </c>
      <c r="Q20" s="66" t="e">
        <v>#REF!</v>
      </c>
      <c r="R20" s="27" t="e">
        <v>#REF!</v>
      </c>
      <c r="S20" s="27" t="e">
        <v>#REF!</v>
      </c>
      <c r="T20" s="26" t="e">
        <v>#REF!</v>
      </c>
      <c r="U20" s="72" t="e">
        <v>#REF!</v>
      </c>
      <c r="V20" s="27" t="e">
        <v>#REF!</v>
      </c>
      <c r="W20" s="27" t="e">
        <v>#REF!</v>
      </c>
      <c r="X20" s="26" t="e">
        <v>#REF!</v>
      </c>
      <c r="Y20" s="90"/>
    </row>
    <row r="21" spans="1:25" ht="13.5" customHeight="1" thickBot="1" x14ac:dyDescent="0.25">
      <c r="A21" s="494"/>
      <c r="B21" s="495"/>
      <c r="C21" s="28" t="s">
        <v>1</v>
      </c>
      <c r="D21" s="29">
        <v>-1411</v>
      </c>
      <c r="E21" s="30" t="e">
        <v>#REF!</v>
      </c>
      <c r="F21" s="36" t="e">
        <v>#REF!</v>
      </c>
      <c r="G21" s="32" t="e">
        <v>#REF!</v>
      </c>
      <c r="H21" s="30" t="e">
        <v>#REF!</v>
      </c>
      <c r="I21" s="31" t="e">
        <v>#REF!</v>
      </c>
      <c r="J21" s="32" t="e">
        <v>#REF!</v>
      </c>
      <c r="K21" s="33" t="e">
        <v>#REF!</v>
      </c>
      <c r="L21" s="34" t="e">
        <v>#REF!</v>
      </c>
      <c r="M21" s="35" t="e">
        <v>#REF!</v>
      </c>
      <c r="N21" s="33" t="e">
        <v>#REF!</v>
      </c>
      <c r="O21" s="34" t="e">
        <v>#REF!</v>
      </c>
      <c r="P21" s="35" t="e">
        <v>#REF!</v>
      </c>
      <c r="Q21" s="30" t="e">
        <v>#REF!</v>
      </c>
      <c r="R21" s="31" t="e">
        <v>#REF!</v>
      </c>
      <c r="S21" s="31" t="e">
        <v>#REF!</v>
      </c>
      <c r="T21" s="35" t="e">
        <v>#REF!</v>
      </c>
      <c r="U21" s="36" t="e">
        <v>#REF!</v>
      </c>
      <c r="V21" s="31" t="e">
        <v>#REF!</v>
      </c>
      <c r="W21" s="31" t="e">
        <v>#REF!</v>
      </c>
      <c r="X21" s="35" t="e">
        <v>#REF!</v>
      </c>
      <c r="Y21" s="90"/>
    </row>
    <row r="22" spans="1:25" ht="13.5" customHeight="1" x14ac:dyDescent="0.2">
      <c r="A22" s="486" t="s">
        <v>12</v>
      </c>
      <c r="B22" s="489" t="s">
        <v>18</v>
      </c>
      <c r="C22" s="15" t="s">
        <v>4</v>
      </c>
      <c r="D22" s="5">
        <v>-237</v>
      </c>
      <c r="E22" s="37" t="e">
        <v>#REF!</v>
      </c>
      <c r="F22" s="21" t="e">
        <v>#REF!</v>
      </c>
      <c r="G22" s="17" t="e">
        <v>#REF!</v>
      </c>
      <c r="H22" s="37" t="e">
        <v>#REF!</v>
      </c>
      <c r="I22" s="21" t="e">
        <v>#REF!</v>
      </c>
      <c r="J22" s="17" t="e">
        <v>#REF!</v>
      </c>
      <c r="K22" s="18" t="e">
        <v>#REF!</v>
      </c>
      <c r="L22" s="19" t="e">
        <v>#REF!</v>
      </c>
      <c r="M22" s="20" t="e">
        <v>#REF!</v>
      </c>
      <c r="N22" s="18" t="e">
        <v>#REF!</v>
      </c>
      <c r="O22" s="19" t="e">
        <v>#REF!</v>
      </c>
      <c r="P22" s="20" t="e">
        <v>#REF!</v>
      </c>
      <c r="Q22" s="37" t="e">
        <v>#REF!</v>
      </c>
      <c r="R22" s="21" t="e">
        <v>#REF!</v>
      </c>
      <c r="S22" s="21" t="e">
        <v>#REF!</v>
      </c>
      <c r="T22" s="20" t="e">
        <v>#REF!</v>
      </c>
      <c r="U22" s="71" t="e">
        <v>#REF!</v>
      </c>
      <c r="V22" s="21" t="e">
        <v>#REF!</v>
      </c>
      <c r="W22" s="21" t="e">
        <v>#REF!</v>
      </c>
      <c r="X22" s="20" t="e">
        <v>#REF!</v>
      </c>
      <c r="Y22" s="88"/>
    </row>
    <row r="23" spans="1:25" ht="13.5" customHeight="1" x14ac:dyDescent="0.2">
      <c r="A23" s="487"/>
      <c r="B23" s="490"/>
      <c r="C23" s="22" t="s">
        <v>5</v>
      </c>
      <c r="D23" s="6">
        <v>-94</v>
      </c>
      <c r="E23" s="66" t="e">
        <v>#REF!</v>
      </c>
      <c r="F23" s="27" t="e">
        <v>#REF!</v>
      </c>
      <c r="G23" s="23" t="e">
        <v>#REF!</v>
      </c>
      <c r="H23" s="66" t="e">
        <v>#REF!</v>
      </c>
      <c r="I23" s="27" t="e">
        <v>#REF!</v>
      </c>
      <c r="J23" s="23" t="e">
        <v>#REF!</v>
      </c>
      <c r="K23" s="24" t="e">
        <v>#REF!</v>
      </c>
      <c r="L23" s="25" t="e">
        <v>#REF!</v>
      </c>
      <c r="M23" s="26" t="e">
        <v>#REF!</v>
      </c>
      <c r="N23" s="24" t="e">
        <v>#REF!</v>
      </c>
      <c r="O23" s="25" t="e">
        <v>#REF!</v>
      </c>
      <c r="P23" s="26" t="e">
        <v>#REF!</v>
      </c>
      <c r="Q23" s="66" t="e">
        <v>#REF!</v>
      </c>
      <c r="R23" s="27" t="e">
        <v>#REF!</v>
      </c>
      <c r="S23" s="27" t="e">
        <v>#REF!</v>
      </c>
      <c r="T23" s="26" t="e">
        <v>#REF!</v>
      </c>
      <c r="U23" s="72" t="e">
        <v>#REF!</v>
      </c>
      <c r="V23" s="27" t="e">
        <v>#REF!</v>
      </c>
      <c r="W23" s="27" t="e">
        <v>#REF!</v>
      </c>
      <c r="X23" s="26" t="e">
        <v>#REF!</v>
      </c>
      <c r="Y23" s="88"/>
    </row>
    <row r="24" spans="1:25" ht="13.5" customHeight="1" thickBot="1" x14ac:dyDescent="0.25">
      <c r="A24" s="487"/>
      <c r="B24" s="491"/>
      <c r="C24" s="28" t="s">
        <v>1</v>
      </c>
      <c r="D24" s="29">
        <v>-331</v>
      </c>
      <c r="E24" s="30" t="e">
        <v>#REF!</v>
      </c>
      <c r="F24" s="36" t="e">
        <v>#REF!</v>
      </c>
      <c r="G24" s="32" t="e">
        <v>#REF!</v>
      </c>
      <c r="H24" s="30" t="e">
        <v>#REF!</v>
      </c>
      <c r="I24" s="31" t="e">
        <v>#REF!</v>
      </c>
      <c r="J24" s="32" t="e">
        <v>#REF!</v>
      </c>
      <c r="K24" s="33" t="e">
        <v>#REF!</v>
      </c>
      <c r="L24" s="34" t="e">
        <v>#REF!</v>
      </c>
      <c r="M24" s="35" t="e">
        <v>#REF!</v>
      </c>
      <c r="N24" s="33" t="e">
        <v>#REF!</v>
      </c>
      <c r="O24" s="34" t="e">
        <v>#REF!</v>
      </c>
      <c r="P24" s="35" t="e">
        <v>#REF!</v>
      </c>
      <c r="Q24" s="30" t="e">
        <v>#REF!</v>
      </c>
      <c r="R24" s="31" t="e">
        <v>#REF!</v>
      </c>
      <c r="S24" s="31" t="e">
        <v>#REF!</v>
      </c>
      <c r="T24" s="35" t="e">
        <v>#REF!</v>
      </c>
      <c r="U24" s="36" t="e">
        <v>#REF!</v>
      </c>
      <c r="V24" s="31" t="e">
        <v>#REF!</v>
      </c>
      <c r="W24" s="31" t="e">
        <v>#REF!</v>
      </c>
      <c r="X24" s="35" t="e">
        <v>#REF!</v>
      </c>
      <c r="Y24" s="90"/>
    </row>
    <row r="25" spans="1:25" ht="13.5" customHeight="1" x14ac:dyDescent="0.2">
      <c r="A25" s="487"/>
      <c r="B25" s="489" t="s">
        <v>13</v>
      </c>
      <c r="C25" s="15" t="s">
        <v>4</v>
      </c>
      <c r="D25" s="5">
        <v>-187</v>
      </c>
      <c r="E25" s="37" t="e">
        <v>#REF!</v>
      </c>
      <c r="F25" s="21" t="e">
        <v>#REF!</v>
      </c>
      <c r="G25" s="39" t="e">
        <v>#REF!</v>
      </c>
      <c r="H25" s="37" t="e">
        <v>#REF!</v>
      </c>
      <c r="I25" s="21" t="e">
        <v>#REF!</v>
      </c>
      <c r="J25" s="17" t="e">
        <v>#REF!</v>
      </c>
      <c r="K25" s="18" t="e">
        <v>#REF!</v>
      </c>
      <c r="L25" s="19" t="e">
        <v>#REF!</v>
      </c>
      <c r="M25" s="20" t="e">
        <v>#REF!</v>
      </c>
      <c r="N25" s="18" t="e">
        <v>#REF!</v>
      </c>
      <c r="O25" s="19" t="e">
        <v>#REF!</v>
      </c>
      <c r="P25" s="20" t="e">
        <v>#REF!</v>
      </c>
      <c r="Q25" s="37" t="e">
        <v>#REF!</v>
      </c>
      <c r="R25" s="21" t="e">
        <v>#REF!</v>
      </c>
      <c r="S25" s="21" t="e">
        <v>#REF!</v>
      </c>
      <c r="T25" s="20" t="e">
        <v>#REF!</v>
      </c>
      <c r="U25" s="71" t="e">
        <v>#REF!</v>
      </c>
      <c r="V25" s="21" t="e">
        <v>#REF!</v>
      </c>
      <c r="W25" s="21" t="e">
        <v>#REF!</v>
      </c>
      <c r="X25" s="20" t="e">
        <v>#REF!</v>
      </c>
      <c r="Y25" s="88"/>
    </row>
    <row r="26" spans="1:25" ht="13.5" customHeight="1" x14ac:dyDescent="0.2">
      <c r="A26" s="487"/>
      <c r="B26" s="490"/>
      <c r="C26" s="22" t="s">
        <v>5</v>
      </c>
      <c r="D26" s="6">
        <v>12</v>
      </c>
      <c r="E26" s="66" t="e">
        <v>#REF!</v>
      </c>
      <c r="F26" s="27" t="e">
        <v>#REF!</v>
      </c>
      <c r="G26" s="42" t="e">
        <v>#REF!</v>
      </c>
      <c r="H26" s="66" t="e">
        <v>#REF!</v>
      </c>
      <c r="I26" s="27" t="e">
        <v>#REF!</v>
      </c>
      <c r="J26" s="23" t="e">
        <v>#REF!</v>
      </c>
      <c r="K26" s="24" t="e">
        <v>#REF!</v>
      </c>
      <c r="L26" s="25" t="e">
        <v>#REF!</v>
      </c>
      <c r="M26" s="26" t="e">
        <v>#REF!</v>
      </c>
      <c r="N26" s="24" t="e">
        <v>#REF!</v>
      </c>
      <c r="O26" s="25" t="e">
        <v>#REF!</v>
      </c>
      <c r="P26" s="26" t="e">
        <v>#REF!</v>
      </c>
      <c r="Q26" s="66" t="e">
        <v>#REF!</v>
      </c>
      <c r="R26" s="27" t="e">
        <v>#REF!</v>
      </c>
      <c r="S26" s="27" t="e">
        <v>#REF!</v>
      </c>
      <c r="T26" s="26" t="e">
        <v>#REF!</v>
      </c>
      <c r="U26" s="72" t="e">
        <v>#REF!</v>
      </c>
      <c r="V26" s="27" t="e">
        <v>#REF!</v>
      </c>
      <c r="W26" s="27" t="e">
        <v>#REF!</v>
      </c>
      <c r="X26" s="26" t="e">
        <v>#REF!</v>
      </c>
      <c r="Y26" s="88"/>
    </row>
    <row r="27" spans="1:25" ht="13.5" customHeight="1" thickBot="1" x14ac:dyDescent="0.25">
      <c r="A27" s="487"/>
      <c r="B27" s="491"/>
      <c r="C27" s="28" t="s">
        <v>1</v>
      </c>
      <c r="D27" s="29">
        <v>-175</v>
      </c>
      <c r="E27" s="30" t="e">
        <v>#REF!</v>
      </c>
      <c r="F27" s="36" t="e">
        <v>#REF!</v>
      </c>
      <c r="G27" s="32" t="e">
        <v>#REF!</v>
      </c>
      <c r="H27" s="30" t="e">
        <v>#REF!</v>
      </c>
      <c r="I27" s="36" t="e">
        <v>#REF!</v>
      </c>
      <c r="J27" s="32" t="e">
        <v>#REF!</v>
      </c>
      <c r="K27" s="33" t="e">
        <v>#REF!</v>
      </c>
      <c r="L27" s="34" t="e">
        <v>#REF!</v>
      </c>
      <c r="M27" s="35" t="e">
        <v>#REF!</v>
      </c>
      <c r="N27" s="33" t="e">
        <v>#REF!</v>
      </c>
      <c r="O27" s="34" t="e">
        <v>#REF!</v>
      </c>
      <c r="P27" s="35" t="e">
        <v>#REF!</v>
      </c>
      <c r="Q27" s="30" t="e">
        <v>#REF!</v>
      </c>
      <c r="R27" s="31" t="e">
        <v>#REF!</v>
      </c>
      <c r="S27" s="31" t="e">
        <v>#REF!</v>
      </c>
      <c r="T27" s="35" t="e">
        <v>#REF!</v>
      </c>
      <c r="U27" s="36" t="e">
        <v>#REF!</v>
      </c>
      <c r="V27" s="31" t="e">
        <v>#REF!</v>
      </c>
      <c r="W27" s="31" t="e">
        <v>#REF!</v>
      </c>
      <c r="X27" s="35" t="e">
        <v>#REF!</v>
      </c>
      <c r="Y27" s="90"/>
    </row>
    <row r="28" spans="1:25" ht="13.5" customHeight="1" x14ac:dyDescent="0.2">
      <c r="A28" s="487"/>
      <c r="B28" s="489" t="s">
        <v>14</v>
      </c>
      <c r="C28" s="15" t="s">
        <v>4</v>
      </c>
      <c r="D28" s="5">
        <v>-42</v>
      </c>
      <c r="E28" s="37" t="e">
        <v>#REF!</v>
      </c>
      <c r="F28" s="21" t="e">
        <v>#REF!</v>
      </c>
      <c r="G28" s="17" t="e">
        <v>#REF!</v>
      </c>
      <c r="H28" s="37" t="e">
        <v>#REF!</v>
      </c>
      <c r="I28" s="21" t="e">
        <v>#REF!</v>
      </c>
      <c r="J28" s="17" t="e">
        <v>#REF!</v>
      </c>
      <c r="K28" s="18" t="e">
        <v>#REF!</v>
      </c>
      <c r="L28" s="19" t="e">
        <v>#REF!</v>
      </c>
      <c r="M28" s="20" t="e">
        <v>#REF!</v>
      </c>
      <c r="N28" s="18" t="e">
        <v>#REF!</v>
      </c>
      <c r="O28" s="19" t="e">
        <v>#REF!</v>
      </c>
      <c r="P28" s="20" t="e">
        <v>#REF!</v>
      </c>
      <c r="Q28" s="37" t="e">
        <v>#REF!</v>
      </c>
      <c r="R28" s="21" t="e">
        <v>#REF!</v>
      </c>
      <c r="S28" s="21" t="e">
        <v>#REF!</v>
      </c>
      <c r="T28" s="20" t="e">
        <v>#REF!</v>
      </c>
      <c r="U28" s="71" t="e">
        <v>#REF!</v>
      </c>
      <c r="V28" s="21" t="e">
        <v>#REF!</v>
      </c>
      <c r="W28" s="21" t="e">
        <v>#REF!</v>
      </c>
      <c r="X28" s="20" t="e">
        <v>#REF!</v>
      </c>
      <c r="Y28" s="88"/>
    </row>
    <row r="29" spans="1:25" ht="13.5" customHeight="1" x14ac:dyDescent="0.2">
      <c r="A29" s="487"/>
      <c r="B29" s="490"/>
      <c r="C29" s="22" t="s">
        <v>5</v>
      </c>
      <c r="D29" s="6">
        <v>-21</v>
      </c>
      <c r="E29" s="66" t="e">
        <v>#REF!</v>
      </c>
      <c r="F29" s="27" t="e">
        <v>#REF!</v>
      </c>
      <c r="G29" s="23" t="e">
        <v>#REF!</v>
      </c>
      <c r="H29" s="66" t="e">
        <v>#REF!</v>
      </c>
      <c r="I29" s="27" t="e">
        <v>#REF!</v>
      </c>
      <c r="J29" s="23" t="e">
        <v>#REF!</v>
      </c>
      <c r="K29" s="24" t="e">
        <v>#REF!</v>
      </c>
      <c r="L29" s="25" t="e">
        <v>#REF!</v>
      </c>
      <c r="M29" s="26" t="e">
        <v>#REF!</v>
      </c>
      <c r="N29" s="24" t="e">
        <v>#REF!</v>
      </c>
      <c r="O29" s="25" t="e">
        <v>#REF!</v>
      </c>
      <c r="P29" s="26" t="e">
        <v>#REF!</v>
      </c>
      <c r="Q29" s="66" t="e">
        <v>#REF!</v>
      </c>
      <c r="R29" s="27" t="e">
        <v>#REF!</v>
      </c>
      <c r="S29" s="27" t="e">
        <v>#REF!</v>
      </c>
      <c r="T29" s="26" t="e">
        <v>#REF!</v>
      </c>
      <c r="U29" s="72" t="e">
        <v>#REF!</v>
      </c>
      <c r="V29" s="27" t="e">
        <v>#REF!</v>
      </c>
      <c r="W29" s="27" t="e">
        <v>#REF!</v>
      </c>
      <c r="X29" s="26" t="e">
        <v>#REF!</v>
      </c>
      <c r="Y29" s="88"/>
    </row>
    <row r="30" spans="1:25" ht="13.5" customHeight="1" thickBot="1" x14ac:dyDescent="0.25">
      <c r="A30" s="487"/>
      <c r="B30" s="491"/>
      <c r="C30" s="28" t="s">
        <v>1</v>
      </c>
      <c r="D30" s="29">
        <v>-63</v>
      </c>
      <c r="E30" s="30" t="e">
        <v>#REF!</v>
      </c>
      <c r="F30" s="36" t="e">
        <v>#REF!</v>
      </c>
      <c r="G30" s="32" t="e">
        <v>#REF!</v>
      </c>
      <c r="H30" s="30" t="e">
        <v>#REF!</v>
      </c>
      <c r="I30" s="31" t="e">
        <v>#REF!</v>
      </c>
      <c r="J30" s="32" t="e">
        <v>#REF!</v>
      </c>
      <c r="K30" s="33" t="e">
        <v>#REF!</v>
      </c>
      <c r="L30" s="34" t="e">
        <v>#REF!</v>
      </c>
      <c r="M30" s="35" t="e">
        <v>#REF!</v>
      </c>
      <c r="N30" s="33" t="e">
        <v>#REF!</v>
      </c>
      <c r="O30" s="34" t="e">
        <v>#REF!</v>
      </c>
      <c r="P30" s="35" t="e">
        <v>#REF!</v>
      </c>
      <c r="Q30" s="30" t="e">
        <v>#REF!</v>
      </c>
      <c r="R30" s="31" t="e">
        <v>#REF!</v>
      </c>
      <c r="S30" s="31" t="e">
        <v>#REF!</v>
      </c>
      <c r="T30" s="35" t="e">
        <v>#REF!</v>
      </c>
      <c r="U30" s="36" t="e">
        <v>#REF!</v>
      </c>
      <c r="V30" s="31" t="e">
        <v>#REF!</v>
      </c>
      <c r="W30" s="31" t="e">
        <v>#REF!</v>
      </c>
      <c r="X30" s="35" t="e">
        <v>#REF!</v>
      </c>
      <c r="Y30" s="90"/>
    </row>
    <row r="31" spans="1:25" ht="13.5" customHeight="1" x14ac:dyDescent="0.2">
      <c r="A31" s="487"/>
      <c r="B31" s="489" t="s">
        <v>15</v>
      </c>
      <c r="C31" s="15" t="s">
        <v>4</v>
      </c>
      <c r="D31" s="5">
        <v>-90</v>
      </c>
      <c r="E31" s="37" t="e">
        <v>#REF!</v>
      </c>
      <c r="F31" s="21" t="e">
        <v>#REF!</v>
      </c>
      <c r="G31" s="17" t="e">
        <v>#REF!</v>
      </c>
      <c r="H31" s="37" t="e">
        <v>#REF!</v>
      </c>
      <c r="I31" s="21" t="e">
        <v>#REF!</v>
      </c>
      <c r="J31" s="17" t="e">
        <v>#REF!</v>
      </c>
      <c r="K31" s="18" t="e">
        <v>#REF!</v>
      </c>
      <c r="L31" s="19" t="e">
        <v>#REF!</v>
      </c>
      <c r="M31" s="20" t="e">
        <v>#REF!</v>
      </c>
      <c r="N31" s="18" t="e">
        <v>#REF!</v>
      </c>
      <c r="O31" s="19" t="e">
        <v>#REF!</v>
      </c>
      <c r="P31" s="20" t="e">
        <v>#REF!</v>
      </c>
      <c r="Q31" s="37" t="e">
        <v>#REF!</v>
      </c>
      <c r="R31" s="21" t="e">
        <v>#REF!</v>
      </c>
      <c r="S31" s="21" t="e">
        <v>#REF!</v>
      </c>
      <c r="T31" s="20" t="e">
        <v>#REF!</v>
      </c>
      <c r="U31" s="71" t="e">
        <v>#REF!</v>
      </c>
      <c r="V31" s="21" t="e">
        <v>#REF!</v>
      </c>
      <c r="W31" s="21" t="e">
        <v>#REF!</v>
      </c>
      <c r="X31" s="20" t="e">
        <v>#REF!</v>
      </c>
      <c r="Y31" s="88"/>
    </row>
    <row r="32" spans="1:25" ht="13.5" customHeight="1" x14ac:dyDescent="0.2">
      <c r="A32" s="487"/>
      <c r="B32" s="490"/>
      <c r="C32" s="22" t="s">
        <v>5</v>
      </c>
      <c r="D32" s="6">
        <v>9</v>
      </c>
      <c r="E32" s="66" t="e">
        <v>#REF!</v>
      </c>
      <c r="F32" s="27" t="e">
        <v>#REF!</v>
      </c>
      <c r="G32" s="23" t="e">
        <v>#REF!</v>
      </c>
      <c r="H32" s="66" t="e">
        <v>#REF!</v>
      </c>
      <c r="I32" s="27" t="e">
        <v>#REF!</v>
      </c>
      <c r="J32" s="23" t="e">
        <v>#REF!</v>
      </c>
      <c r="K32" s="24" t="e">
        <v>#REF!</v>
      </c>
      <c r="L32" s="25" t="e">
        <v>#REF!</v>
      </c>
      <c r="M32" s="26" t="e">
        <v>#REF!</v>
      </c>
      <c r="N32" s="24" t="e">
        <v>#REF!</v>
      </c>
      <c r="O32" s="25" t="e">
        <v>#REF!</v>
      </c>
      <c r="P32" s="26" t="e">
        <v>#REF!</v>
      </c>
      <c r="Q32" s="66" t="e">
        <v>#REF!</v>
      </c>
      <c r="R32" s="27" t="e">
        <v>#REF!</v>
      </c>
      <c r="S32" s="27" t="e">
        <v>#REF!</v>
      </c>
      <c r="T32" s="26" t="e">
        <v>#REF!</v>
      </c>
      <c r="U32" s="72" t="e">
        <v>#REF!</v>
      </c>
      <c r="V32" s="27" t="e">
        <v>#REF!</v>
      </c>
      <c r="W32" s="27" t="e">
        <v>#REF!</v>
      </c>
      <c r="X32" s="26" t="e">
        <v>#REF!</v>
      </c>
      <c r="Y32" s="88"/>
    </row>
    <row r="33" spans="1:25" ht="13.5" customHeight="1" thickBot="1" x14ac:dyDescent="0.25">
      <c r="A33" s="488"/>
      <c r="B33" s="491"/>
      <c r="C33" s="28" t="s">
        <v>1</v>
      </c>
      <c r="D33" s="29">
        <v>-81</v>
      </c>
      <c r="E33" s="30" t="e">
        <v>#REF!</v>
      </c>
      <c r="F33" s="36" t="e">
        <v>#REF!</v>
      </c>
      <c r="G33" s="32" t="e">
        <v>#REF!</v>
      </c>
      <c r="H33" s="30" t="e">
        <v>#REF!</v>
      </c>
      <c r="I33" s="31" t="e">
        <v>#REF!</v>
      </c>
      <c r="J33" s="32" t="e">
        <v>#REF!</v>
      </c>
      <c r="K33" s="33" t="e">
        <v>#REF!</v>
      </c>
      <c r="L33" s="34" t="e">
        <v>#REF!</v>
      </c>
      <c r="M33" s="35" t="e">
        <v>#REF!</v>
      </c>
      <c r="N33" s="33" t="e">
        <v>#REF!</v>
      </c>
      <c r="O33" s="34" t="e">
        <v>#REF!</v>
      </c>
      <c r="P33" s="35" t="e">
        <v>#REF!</v>
      </c>
      <c r="Q33" s="30" t="e">
        <v>#REF!</v>
      </c>
      <c r="R33" s="31" t="e">
        <v>#REF!</v>
      </c>
      <c r="S33" s="41" t="e">
        <v>#REF!</v>
      </c>
      <c r="T33" s="43" t="e">
        <v>#REF!</v>
      </c>
      <c r="U33" s="36" t="e">
        <v>#REF!</v>
      </c>
      <c r="V33" s="31" t="e">
        <v>#REF!</v>
      </c>
      <c r="W33" s="31" t="e">
        <v>#REF!</v>
      </c>
      <c r="X33" s="73" t="e">
        <v>#REF!</v>
      </c>
      <c r="Y33" s="90"/>
    </row>
    <row r="34" spans="1:25" ht="13.5" customHeight="1" x14ac:dyDescent="0.2">
      <c r="A34" s="468" t="s">
        <v>32</v>
      </c>
      <c r="B34" s="470"/>
      <c r="C34" s="38" t="s">
        <v>4</v>
      </c>
      <c r="D34" s="16">
        <v>-556</v>
      </c>
      <c r="E34" s="37" t="e">
        <v>#REF!</v>
      </c>
      <c r="F34" s="71" t="e">
        <v>#REF!</v>
      </c>
      <c r="G34" s="17" t="e">
        <v>#REF!</v>
      </c>
      <c r="H34" s="37" t="e">
        <v>#REF!</v>
      </c>
      <c r="I34" s="21" t="e">
        <v>#REF!</v>
      </c>
      <c r="J34" s="17" t="e">
        <v>#REF!</v>
      </c>
      <c r="K34" s="18" t="e">
        <v>#REF!</v>
      </c>
      <c r="L34" s="19" t="e">
        <v>#REF!</v>
      </c>
      <c r="M34" s="20" t="e">
        <v>#REF!</v>
      </c>
      <c r="N34" s="18" t="e">
        <v>#REF!</v>
      </c>
      <c r="O34" s="19" t="e">
        <v>#REF!</v>
      </c>
      <c r="P34" s="20" t="e">
        <v>#REF!</v>
      </c>
      <c r="Q34" s="37" t="e">
        <v>#REF!</v>
      </c>
      <c r="R34" s="21" t="e">
        <v>#REF!</v>
      </c>
      <c r="S34" s="21" t="e">
        <v>#REF!</v>
      </c>
      <c r="T34" s="20" t="e">
        <v>#REF!</v>
      </c>
      <c r="U34" s="71" t="e">
        <v>#REF!</v>
      </c>
      <c r="V34" s="21" t="e">
        <v>#REF!</v>
      </c>
      <c r="W34" s="21" t="e">
        <v>#REF!</v>
      </c>
      <c r="X34" s="20" t="e">
        <v>#REF!</v>
      </c>
      <c r="Y34" s="90"/>
    </row>
    <row r="35" spans="1:25" ht="13.5" customHeight="1" x14ac:dyDescent="0.2">
      <c r="A35" s="492"/>
      <c r="B35" s="493"/>
      <c r="C35" s="40" t="s">
        <v>5</v>
      </c>
      <c r="D35" s="44">
        <v>-94</v>
      </c>
      <c r="E35" s="66" t="e">
        <v>#REF!</v>
      </c>
      <c r="F35" s="72" t="e">
        <v>#REF!</v>
      </c>
      <c r="G35" s="23" t="e">
        <v>#REF!</v>
      </c>
      <c r="H35" s="66" t="e">
        <v>#REF!</v>
      </c>
      <c r="I35" s="27" t="e">
        <v>#REF!</v>
      </c>
      <c r="J35" s="23" t="e">
        <v>#REF!</v>
      </c>
      <c r="K35" s="24" t="e">
        <v>#REF!</v>
      </c>
      <c r="L35" s="25" t="e">
        <v>#REF!</v>
      </c>
      <c r="M35" s="26" t="e">
        <v>#REF!</v>
      </c>
      <c r="N35" s="24" t="e">
        <v>#REF!</v>
      </c>
      <c r="O35" s="25" t="e">
        <v>#REF!</v>
      </c>
      <c r="P35" s="26" t="e">
        <v>#REF!</v>
      </c>
      <c r="Q35" s="66" t="e">
        <v>#REF!</v>
      </c>
      <c r="R35" s="27" t="e">
        <v>#REF!</v>
      </c>
      <c r="S35" s="27" t="e">
        <v>#REF!</v>
      </c>
      <c r="T35" s="26" t="e">
        <v>#REF!</v>
      </c>
      <c r="U35" s="72" t="e">
        <v>#REF!</v>
      </c>
      <c r="V35" s="27" t="e">
        <v>#REF!</v>
      </c>
      <c r="W35" s="27" t="e">
        <v>#REF!</v>
      </c>
      <c r="X35" s="26" t="e">
        <v>#REF!</v>
      </c>
      <c r="Y35" s="90"/>
    </row>
    <row r="36" spans="1:25" ht="13.5" customHeight="1" thickBot="1" x14ac:dyDescent="0.25">
      <c r="A36" s="494"/>
      <c r="B36" s="495"/>
      <c r="C36" s="28" t="s">
        <v>1</v>
      </c>
      <c r="D36" s="29">
        <v>-650</v>
      </c>
      <c r="E36" s="30" t="e">
        <v>#REF!</v>
      </c>
      <c r="F36" s="36" t="e">
        <v>#REF!</v>
      </c>
      <c r="G36" s="32" t="e">
        <v>#REF!</v>
      </c>
      <c r="H36" s="30" t="e">
        <v>#REF!</v>
      </c>
      <c r="I36" s="31" t="e">
        <v>#REF!</v>
      </c>
      <c r="J36" s="32" t="e">
        <v>#REF!</v>
      </c>
      <c r="K36" s="33" t="e">
        <v>#REF!</v>
      </c>
      <c r="L36" s="34" t="e">
        <v>#REF!</v>
      </c>
      <c r="M36" s="35" t="e">
        <v>#REF!</v>
      </c>
      <c r="N36" s="33" t="e">
        <v>#REF!</v>
      </c>
      <c r="O36" s="34" t="e">
        <v>#REF!</v>
      </c>
      <c r="P36" s="35" t="e">
        <v>#REF!</v>
      </c>
      <c r="Q36" s="30" t="e">
        <v>#REF!</v>
      </c>
      <c r="R36" s="31" t="e">
        <v>#REF!</v>
      </c>
      <c r="S36" s="41" t="e">
        <v>#REF!</v>
      </c>
      <c r="T36" s="43" t="e">
        <v>#REF!</v>
      </c>
      <c r="U36" s="36" t="e">
        <v>#REF!</v>
      </c>
      <c r="V36" s="31" t="e">
        <v>#REF!</v>
      </c>
      <c r="W36" s="31" t="e">
        <v>#REF!</v>
      </c>
      <c r="X36" s="35" t="e">
        <v>#REF!</v>
      </c>
      <c r="Y36" s="90"/>
    </row>
    <row r="37" spans="1:25" ht="13.5" customHeight="1" x14ac:dyDescent="0.2">
      <c r="A37" s="499" t="s">
        <v>44</v>
      </c>
      <c r="B37" s="500"/>
      <c r="C37" s="45" t="s">
        <v>33</v>
      </c>
      <c r="D37" s="46">
        <v>-2512</v>
      </c>
      <c r="E37" s="47" t="e">
        <v>#REF!</v>
      </c>
      <c r="F37" s="49" t="e">
        <v>#REF!</v>
      </c>
      <c r="G37" s="67" t="e">
        <v>#REF!</v>
      </c>
      <c r="H37" s="47" t="e">
        <v>#REF!</v>
      </c>
      <c r="I37" s="48" t="e">
        <v>#REF!</v>
      </c>
      <c r="J37" s="48" t="e">
        <v>#REF!</v>
      </c>
      <c r="K37" s="74" t="e">
        <v>#REF!</v>
      </c>
      <c r="L37" s="77" t="e">
        <v>#REF!</v>
      </c>
      <c r="M37" s="78" t="e">
        <v>#REF!</v>
      </c>
      <c r="N37" s="74" t="e">
        <v>#REF!</v>
      </c>
      <c r="O37" s="77" t="e">
        <v>#REF!</v>
      </c>
      <c r="P37" s="78" t="e">
        <v>#REF!</v>
      </c>
      <c r="Q37" s="47" t="e">
        <v>#REF!</v>
      </c>
      <c r="R37" s="48" t="e">
        <v>#REF!</v>
      </c>
      <c r="S37" s="83" t="e">
        <v>#REF!</v>
      </c>
      <c r="T37" s="78" t="e">
        <v>#REF!</v>
      </c>
      <c r="U37" s="49" t="e">
        <v>#REF!</v>
      </c>
      <c r="V37" s="48" t="e">
        <v>#REF!</v>
      </c>
      <c r="W37" s="83" t="e">
        <v>#REF!</v>
      </c>
      <c r="X37" s="78" t="e">
        <v>#REF!</v>
      </c>
      <c r="Y37" s="90"/>
    </row>
    <row r="38" spans="1:25" ht="13.5" customHeight="1" x14ac:dyDescent="0.2">
      <c r="A38" s="492"/>
      <c r="B38" s="493"/>
      <c r="C38" s="50" t="s">
        <v>34</v>
      </c>
      <c r="D38" s="51">
        <v>-361</v>
      </c>
      <c r="E38" s="52" t="e">
        <v>#REF!</v>
      </c>
      <c r="F38" s="54" t="e">
        <v>#REF!</v>
      </c>
      <c r="G38" s="68" t="e">
        <v>#REF!</v>
      </c>
      <c r="H38" s="52" t="e">
        <v>#REF!</v>
      </c>
      <c r="I38" s="53" t="e">
        <v>#REF!</v>
      </c>
      <c r="J38" s="53" t="e">
        <v>#REF!</v>
      </c>
      <c r="K38" s="75" t="e">
        <v>#REF!</v>
      </c>
      <c r="L38" s="79" t="e">
        <v>#REF!</v>
      </c>
      <c r="M38" s="80" t="e">
        <v>#REF!</v>
      </c>
      <c r="N38" s="75" t="e">
        <v>#REF!</v>
      </c>
      <c r="O38" s="79" t="e">
        <v>#REF!</v>
      </c>
      <c r="P38" s="80" t="e">
        <v>#REF!</v>
      </c>
      <c r="Q38" s="52" t="e">
        <v>#REF!</v>
      </c>
      <c r="R38" s="53" t="e">
        <v>#REF!</v>
      </c>
      <c r="S38" s="84" t="e">
        <v>#REF!</v>
      </c>
      <c r="T38" s="80" t="e">
        <v>#REF!</v>
      </c>
      <c r="U38" s="54" t="e">
        <v>#REF!</v>
      </c>
      <c r="V38" s="53" t="e">
        <v>#REF!</v>
      </c>
      <c r="W38" s="84" t="e">
        <v>#REF!</v>
      </c>
      <c r="X38" s="80" t="e">
        <v>#REF!</v>
      </c>
      <c r="Y38" s="90"/>
    </row>
    <row r="39" spans="1:25" ht="13.5" customHeight="1" thickBot="1" x14ac:dyDescent="0.25">
      <c r="A39" s="494"/>
      <c r="B39" s="495"/>
      <c r="C39" s="55" t="s">
        <v>19</v>
      </c>
      <c r="D39" s="56">
        <v>-2873</v>
      </c>
      <c r="E39" s="57" t="e">
        <v>#REF!</v>
      </c>
      <c r="F39" s="59" t="e">
        <v>#REF!</v>
      </c>
      <c r="G39" s="69" t="e">
        <v>#REF!</v>
      </c>
      <c r="H39" s="57" t="e">
        <v>#REF!</v>
      </c>
      <c r="I39" s="58" t="e">
        <v>#REF!</v>
      </c>
      <c r="J39" s="58" t="e">
        <v>#REF!</v>
      </c>
      <c r="K39" s="76" t="e">
        <v>#REF!</v>
      </c>
      <c r="L39" s="81" t="e">
        <v>#REF!</v>
      </c>
      <c r="M39" s="82" t="e">
        <v>#REF!</v>
      </c>
      <c r="N39" s="76" t="e">
        <v>#REF!</v>
      </c>
      <c r="O39" s="81" t="e">
        <v>#REF!</v>
      </c>
      <c r="P39" s="82" t="e">
        <v>#REF!</v>
      </c>
      <c r="Q39" s="57" t="e">
        <v>#REF!</v>
      </c>
      <c r="R39" s="58" t="e">
        <v>#REF!</v>
      </c>
      <c r="S39" s="85" t="e">
        <v>#REF!</v>
      </c>
      <c r="T39" s="82" t="e">
        <v>#REF!</v>
      </c>
      <c r="U39" s="57" t="e">
        <v>#REF!</v>
      </c>
      <c r="V39" s="58" t="e">
        <v>#REF!</v>
      </c>
      <c r="W39" s="85" t="e">
        <v>#REF!</v>
      </c>
      <c r="X39" s="82" t="e">
        <v>#REF!</v>
      </c>
      <c r="Y39" s="90"/>
    </row>
    <row r="40" spans="1:25" s="1" customFormat="1" ht="13.5" customHeight="1" x14ac:dyDescent="0.2">
      <c r="A40" s="60"/>
      <c r="B40" s="60"/>
      <c r="C40" s="64"/>
      <c r="D40" s="65"/>
      <c r="E40" s="65"/>
      <c r="F40" s="65"/>
      <c r="G40" s="65"/>
      <c r="H40" s="65"/>
      <c r="I40" s="65"/>
      <c r="J40" s="62"/>
      <c r="K40" s="63"/>
      <c r="L40" s="63"/>
      <c r="M40" s="63"/>
      <c r="N40" s="63"/>
      <c r="O40" s="63"/>
      <c r="P40" s="63"/>
      <c r="Q40" s="65"/>
      <c r="R40" s="65"/>
      <c r="S40" s="65"/>
      <c r="T40" s="70"/>
      <c r="U40" s="65"/>
      <c r="V40" s="65"/>
      <c r="W40" s="62"/>
      <c r="X40" s="63"/>
      <c r="Y40" s="2"/>
    </row>
    <row r="41" spans="1: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1"/>
      <c r="T41" s="1"/>
      <c r="U41" s="1"/>
      <c r="V41" s="1"/>
      <c r="W41" s="1"/>
      <c r="X41" s="1"/>
      <c r="Y41" s="1"/>
    </row>
  </sheetData>
  <mergeCells count="25">
    <mergeCell ref="A37:B39"/>
    <mergeCell ref="A22:A33"/>
    <mergeCell ref="B22:B24"/>
    <mergeCell ref="B25:B27"/>
    <mergeCell ref="B28:B30"/>
    <mergeCell ref="B31:B33"/>
    <mergeCell ref="A4:A6"/>
    <mergeCell ref="B4:B6"/>
    <mergeCell ref="A7:A9"/>
    <mergeCell ref="B7:B9"/>
    <mergeCell ref="A34:B36"/>
    <mergeCell ref="A19:B21"/>
    <mergeCell ref="A10:A18"/>
    <mergeCell ref="B10:B12"/>
    <mergeCell ref="B13:B15"/>
    <mergeCell ref="B16:B18"/>
    <mergeCell ref="A1:C3"/>
    <mergeCell ref="D1:D3"/>
    <mergeCell ref="E1:G2"/>
    <mergeCell ref="Q1:X1"/>
    <mergeCell ref="Q2:T2"/>
    <mergeCell ref="U2:X2"/>
    <mergeCell ref="N1:P2"/>
    <mergeCell ref="H1:J2"/>
    <mergeCell ref="K1:M2"/>
  </mergeCells>
  <phoneticPr fontId="2" type="noConversion"/>
  <printOptions horizontalCentered="1"/>
  <pageMargins left="0" right="0" top="0.98425196850393704" bottom="0.98425196850393704" header="0" footer="0"/>
  <pageSetup paperSize="9" scale="84" orientation="landscape" r:id="rId1"/>
  <headerFooter alignWithMargins="0">
    <oddHeader>&amp;C&amp;"Arial,Negrita"&amp;12TABLA 5
PAU JUNIO Y SEPTIEMBRE. AVANCE DE RESULTADOS.
Universidades y Provincias de Castilla y León.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Layout" topLeftCell="A7" zoomScaleNormal="90" workbookViewId="0">
      <selection activeCell="C3" sqref="C3"/>
    </sheetView>
  </sheetViews>
  <sheetFormatPr baseColWidth="10" defaultRowHeight="12.75" x14ac:dyDescent="0.2"/>
  <cols>
    <col min="1" max="1" width="8.28515625" style="3" customWidth="1"/>
    <col min="2" max="2" width="11" style="3" customWidth="1"/>
    <col min="3" max="3" width="9.140625" style="3" customWidth="1"/>
    <col min="4" max="8" width="9.7109375" style="3" customWidth="1"/>
    <col min="9" max="9" width="10" style="3" customWidth="1"/>
    <col min="10" max="10" width="9.7109375" style="3" customWidth="1"/>
    <col min="11" max="11" width="12.140625" style="3" customWidth="1"/>
    <col min="12" max="12" width="8.28515625" style="3" customWidth="1"/>
    <col min="13" max="13" width="8.42578125" style="3" customWidth="1"/>
    <col min="14" max="14" width="8.5703125" style="3" customWidth="1"/>
    <col min="15" max="16384" width="11.42578125" style="3"/>
  </cols>
  <sheetData>
    <row r="1" spans="1:14" s="252" customFormat="1" ht="18.75" thickBot="1" x14ac:dyDescent="0.3">
      <c r="B1" s="528" t="s">
        <v>95</v>
      </c>
      <c r="C1" s="52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s="10" customFormat="1" ht="28.5" customHeight="1" thickBot="1" x14ac:dyDescent="0.25">
      <c r="A2" s="140"/>
      <c r="B2" s="253"/>
      <c r="C2" s="254"/>
      <c r="D2" s="559" t="s">
        <v>52</v>
      </c>
      <c r="E2" s="560"/>
      <c r="F2" s="560"/>
      <c r="G2" s="560"/>
      <c r="H2" s="561"/>
      <c r="I2" s="520" t="s">
        <v>53</v>
      </c>
      <c r="J2" s="521"/>
      <c r="K2" s="521"/>
      <c r="L2" s="521"/>
      <c r="M2" s="521"/>
      <c r="N2" s="522"/>
    </row>
    <row r="3" spans="1:14" ht="51.75" customHeight="1" thickBot="1" x14ac:dyDescent="0.25">
      <c r="A3" s="11"/>
      <c r="B3" s="256"/>
      <c r="C3" s="257"/>
      <c r="D3" s="112">
        <v>25</v>
      </c>
      <c r="E3" s="113" t="s">
        <v>54</v>
      </c>
      <c r="F3" s="113" t="s">
        <v>55</v>
      </c>
      <c r="G3" s="114" t="s">
        <v>56</v>
      </c>
      <c r="H3" s="115" t="s">
        <v>1</v>
      </c>
      <c r="I3" s="193" t="s">
        <v>57</v>
      </c>
      <c r="J3" s="190" t="s">
        <v>58</v>
      </c>
      <c r="K3" s="190" t="s">
        <v>59</v>
      </c>
      <c r="L3" s="190" t="s">
        <v>60</v>
      </c>
      <c r="M3" s="191" t="s">
        <v>61</v>
      </c>
      <c r="N3" s="192" t="s">
        <v>1</v>
      </c>
    </row>
    <row r="4" spans="1:14" x14ac:dyDescent="0.2">
      <c r="A4" s="577" t="s">
        <v>62</v>
      </c>
      <c r="B4" s="580" t="s">
        <v>68</v>
      </c>
      <c r="C4" s="258" t="s">
        <v>2</v>
      </c>
      <c r="D4" s="259">
        <v>2</v>
      </c>
      <c r="E4" s="260">
        <v>3</v>
      </c>
      <c r="F4" s="260">
        <v>-2</v>
      </c>
      <c r="G4" s="336">
        <v>4</v>
      </c>
      <c r="H4" s="261">
        <v>7</v>
      </c>
      <c r="I4" s="262">
        <v>-2</v>
      </c>
      <c r="J4" s="260">
        <v>0</v>
      </c>
      <c r="K4" s="260">
        <v>3</v>
      </c>
      <c r="L4" s="260">
        <v>4</v>
      </c>
      <c r="M4" s="336">
        <v>1</v>
      </c>
      <c r="N4" s="261">
        <v>6</v>
      </c>
    </row>
    <row r="5" spans="1:14" x14ac:dyDescent="0.2">
      <c r="A5" s="578"/>
      <c r="B5" s="581"/>
      <c r="C5" s="263" t="s">
        <v>6</v>
      </c>
      <c r="D5" s="264">
        <v>-6</v>
      </c>
      <c r="E5" s="265">
        <v>-1</v>
      </c>
      <c r="F5" s="265">
        <v>4</v>
      </c>
      <c r="G5" s="337">
        <v>-4</v>
      </c>
      <c r="H5" s="266">
        <v>-7</v>
      </c>
      <c r="I5" s="264">
        <v>0</v>
      </c>
      <c r="J5" s="265">
        <v>0</v>
      </c>
      <c r="K5" s="265">
        <v>-2</v>
      </c>
      <c r="L5" s="265">
        <v>-5</v>
      </c>
      <c r="M5" s="337">
        <v>0</v>
      </c>
      <c r="N5" s="266">
        <v>-7</v>
      </c>
    </row>
    <row r="6" spans="1:14" x14ac:dyDescent="0.2">
      <c r="A6" s="578"/>
      <c r="B6" s="581"/>
      <c r="C6" s="263" t="s">
        <v>8</v>
      </c>
      <c r="D6" s="264">
        <v>0</v>
      </c>
      <c r="E6" s="265">
        <v>-7</v>
      </c>
      <c r="F6" s="265">
        <v>8</v>
      </c>
      <c r="G6" s="337">
        <v>0</v>
      </c>
      <c r="H6" s="266">
        <v>1</v>
      </c>
      <c r="I6" s="264">
        <v>-8</v>
      </c>
      <c r="J6" s="265">
        <v>3</v>
      </c>
      <c r="K6" s="265">
        <v>9</v>
      </c>
      <c r="L6" s="265">
        <v>-9</v>
      </c>
      <c r="M6" s="337">
        <v>0</v>
      </c>
      <c r="N6" s="266">
        <v>-5</v>
      </c>
    </row>
    <row r="7" spans="1:14" ht="13.5" thickBot="1" x14ac:dyDescent="0.25">
      <c r="A7" s="578"/>
      <c r="B7" s="581"/>
      <c r="C7" s="263" t="s">
        <v>12</v>
      </c>
      <c r="D7" s="264">
        <v>0</v>
      </c>
      <c r="E7" s="265">
        <v>-5</v>
      </c>
      <c r="F7" s="265">
        <v>-6</v>
      </c>
      <c r="G7" s="337">
        <v>-3</v>
      </c>
      <c r="H7" s="266">
        <v>-14</v>
      </c>
      <c r="I7" s="264">
        <v>-11</v>
      </c>
      <c r="J7" s="265">
        <v>-2</v>
      </c>
      <c r="K7" s="265">
        <v>-1</v>
      </c>
      <c r="L7" s="265">
        <v>-10</v>
      </c>
      <c r="M7" s="337">
        <v>-2</v>
      </c>
      <c r="N7" s="266">
        <v>-26</v>
      </c>
    </row>
    <row r="8" spans="1:14" ht="13.5" thickBot="1" x14ac:dyDescent="0.25">
      <c r="A8" s="578"/>
      <c r="B8" s="582"/>
      <c r="C8" s="267" t="s">
        <v>1</v>
      </c>
      <c r="D8" s="307">
        <v>-4</v>
      </c>
      <c r="E8" s="308">
        <v>-10</v>
      </c>
      <c r="F8" s="308">
        <v>4</v>
      </c>
      <c r="G8" s="309">
        <v>-3</v>
      </c>
      <c r="H8" s="310">
        <v>-13</v>
      </c>
      <c r="I8" s="307">
        <v>-21</v>
      </c>
      <c r="J8" s="308">
        <v>1</v>
      </c>
      <c r="K8" s="308">
        <v>9</v>
      </c>
      <c r="L8" s="308">
        <v>-20</v>
      </c>
      <c r="M8" s="309">
        <v>-1</v>
      </c>
      <c r="N8" s="310">
        <v>-32</v>
      </c>
    </row>
    <row r="9" spans="1:14" x14ac:dyDescent="0.2">
      <c r="A9" s="578"/>
      <c r="B9" s="580" t="s">
        <v>24</v>
      </c>
      <c r="C9" s="338" t="s">
        <v>2</v>
      </c>
      <c r="D9" s="262">
        <v>2</v>
      </c>
      <c r="E9" s="260">
        <v>3</v>
      </c>
      <c r="F9" s="260">
        <v>-2</v>
      </c>
      <c r="G9" s="336">
        <v>4</v>
      </c>
      <c r="H9" s="261">
        <v>7</v>
      </c>
      <c r="I9" s="262">
        <v>-2</v>
      </c>
      <c r="J9" s="260">
        <v>1</v>
      </c>
      <c r="K9" s="260">
        <v>3</v>
      </c>
      <c r="L9" s="260">
        <v>3</v>
      </c>
      <c r="M9" s="336">
        <v>1</v>
      </c>
      <c r="N9" s="261">
        <v>6</v>
      </c>
    </row>
    <row r="10" spans="1:14" x14ac:dyDescent="0.2">
      <c r="A10" s="578"/>
      <c r="B10" s="581"/>
      <c r="C10" s="339" t="s">
        <v>6</v>
      </c>
      <c r="D10" s="264">
        <v>-6</v>
      </c>
      <c r="E10" s="265">
        <v>-1</v>
      </c>
      <c r="F10" s="265">
        <v>6</v>
      </c>
      <c r="G10" s="337">
        <v>-4</v>
      </c>
      <c r="H10" s="266">
        <v>-5</v>
      </c>
      <c r="I10" s="264">
        <v>2</v>
      </c>
      <c r="J10" s="265">
        <v>0</v>
      </c>
      <c r="K10" s="265">
        <v>-2</v>
      </c>
      <c r="L10" s="265">
        <v>-3</v>
      </c>
      <c r="M10" s="337">
        <v>0</v>
      </c>
      <c r="N10" s="266">
        <v>-3</v>
      </c>
    </row>
    <row r="11" spans="1:14" x14ac:dyDescent="0.2">
      <c r="A11" s="578"/>
      <c r="B11" s="581"/>
      <c r="C11" s="339" t="s">
        <v>8</v>
      </c>
      <c r="D11" s="264">
        <v>1</v>
      </c>
      <c r="E11" s="265">
        <v>-4</v>
      </c>
      <c r="F11" s="265">
        <v>6</v>
      </c>
      <c r="G11" s="337">
        <v>0</v>
      </c>
      <c r="H11" s="266">
        <v>3</v>
      </c>
      <c r="I11" s="264">
        <v>-5</v>
      </c>
      <c r="J11" s="265">
        <v>2</v>
      </c>
      <c r="K11" s="265">
        <v>9</v>
      </c>
      <c r="L11" s="265">
        <v>-7</v>
      </c>
      <c r="M11" s="337">
        <v>-1</v>
      </c>
      <c r="N11" s="266">
        <v>-2</v>
      </c>
    </row>
    <row r="12" spans="1:14" ht="13.5" thickBot="1" x14ac:dyDescent="0.25">
      <c r="A12" s="578"/>
      <c r="B12" s="581"/>
      <c r="C12" s="339" t="s">
        <v>12</v>
      </c>
      <c r="D12" s="264">
        <v>-1</v>
      </c>
      <c r="E12" s="265">
        <v>-5</v>
      </c>
      <c r="F12" s="265">
        <v>-6</v>
      </c>
      <c r="G12" s="337">
        <v>-3</v>
      </c>
      <c r="H12" s="266">
        <v>-15</v>
      </c>
      <c r="I12" s="264">
        <v>-12</v>
      </c>
      <c r="J12" s="265">
        <v>-2</v>
      </c>
      <c r="K12" s="265">
        <v>-1</v>
      </c>
      <c r="L12" s="265">
        <v>-12</v>
      </c>
      <c r="M12" s="337">
        <v>-2</v>
      </c>
      <c r="N12" s="266">
        <v>-29</v>
      </c>
    </row>
    <row r="13" spans="1:14" ht="13.5" thickBot="1" x14ac:dyDescent="0.25">
      <c r="A13" s="578"/>
      <c r="B13" s="582"/>
      <c r="C13" s="340" t="s">
        <v>1</v>
      </c>
      <c r="D13" s="307">
        <v>-4</v>
      </c>
      <c r="E13" s="308">
        <v>-7</v>
      </c>
      <c r="F13" s="308">
        <v>4</v>
      </c>
      <c r="G13" s="309">
        <v>-3</v>
      </c>
      <c r="H13" s="310">
        <v>-10</v>
      </c>
      <c r="I13" s="307">
        <v>-17</v>
      </c>
      <c r="J13" s="308">
        <v>1</v>
      </c>
      <c r="K13" s="308">
        <v>9</v>
      </c>
      <c r="L13" s="308">
        <v>-19</v>
      </c>
      <c r="M13" s="309">
        <v>-2</v>
      </c>
      <c r="N13" s="310">
        <v>-28</v>
      </c>
    </row>
    <row r="14" spans="1:14" x14ac:dyDescent="0.2">
      <c r="A14" s="578"/>
      <c r="B14" s="580" t="s">
        <v>22</v>
      </c>
      <c r="C14" s="338" t="s">
        <v>2</v>
      </c>
      <c r="D14" s="262">
        <v>1</v>
      </c>
      <c r="E14" s="260">
        <v>3</v>
      </c>
      <c r="F14" s="260">
        <v>-1</v>
      </c>
      <c r="G14" s="336">
        <v>3</v>
      </c>
      <c r="H14" s="261">
        <v>6</v>
      </c>
      <c r="I14" s="262">
        <v>-3</v>
      </c>
      <c r="J14" s="260">
        <v>1</v>
      </c>
      <c r="K14" s="260">
        <v>3</v>
      </c>
      <c r="L14" s="260">
        <v>4</v>
      </c>
      <c r="M14" s="336">
        <v>0</v>
      </c>
      <c r="N14" s="261">
        <v>5</v>
      </c>
    </row>
    <row r="15" spans="1:14" x14ac:dyDescent="0.2">
      <c r="A15" s="578"/>
      <c r="B15" s="581"/>
      <c r="C15" s="341" t="s">
        <v>6</v>
      </c>
      <c r="D15" s="264">
        <v>-6</v>
      </c>
      <c r="E15" s="265">
        <v>-7</v>
      </c>
      <c r="F15" s="265">
        <v>-2</v>
      </c>
      <c r="G15" s="337">
        <v>-4</v>
      </c>
      <c r="H15" s="266">
        <v>-19</v>
      </c>
      <c r="I15" s="264">
        <v>-8</v>
      </c>
      <c r="J15" s="265">
        <v>-1</v>
      </c>
      <c r="K15" s="265">
        <v>-2</v>
      </c>
      <c r="L15" s="265">
        <v>-17</v>
      </c>
      <c r="M15" s="337">
        <v>-1</v>
      </c>
      <c r="N15" s="266">
        <v>-29</v>
      </c>
    </row>
    <row r="16" spans="1:14" x14ac:dyDescent="0.2">
      <c r="A16" s="578"/>
      <c r="B16" s="581"/>
      <c r="C16" s="341" t="s">
        <v>8</v>
      </c>
      <c r="D16" s="264">
        <v>-1</v>
      </c>
      <c r="E16" s="265">
        <v>5</v>
      </c>
      <c r="F16" s="265">
        <v>3</v>
      </c>
      <c r="G16" s="337">
        <v>0</v>
      </c>
      <c r="H16" s="266">
        <v>7</v>
      </c>
      <c r="I16" s="264">
        <v>1</v>
      </c>
      <c r="J16" s="265">
        <v>2</v>
      </c>
      <c r="K16" s="265">
        <v>8</v>
      </c>
      <c r="L16" s="265">
        <v>-2</v>
      </c>
      <c r="M16" s="337">
        <v>0</v>
      </c>
      <c r="N16" s="266">
        <v>9</v>
      </c>
    </row>
    <row r="17" spans="1:14" ht="13.5" thickBot="1" x14ac:dyDescent="0.25">
      <c r="A17" s="578"/>
      <c r="B17" s="581"/>
      <c r="C17" s="341" t="s">
        <v>12</v>
      </c>
      <c r="D17" s="264">
        <v>-2</v>
      </c>
      <c r="E17" s="265">
        <v>-1</v>
      </c>
      <c r="F17" s="265">
        <v>-3</v>
      </c>
      <c r="G17" s="337">
        <v>-2</v>
      </c>
      <c r="H17" s="266">
        <v>-8</v>
      </c>
      <c r="I17" s="264">
        <v>-4</v>
      </c>
      <c r="J17" s="265">
        <v>-3</v>
      </c>
      <c r="K17" s="265">
        <v>-1</v>
      </c>
      <c r="L17" s="265">
        <v>-9</v>
      </c>
      <c r="M17" s="337">
        <v>-3</v>
      </c>
      <c r="N17" s="266">
        <v>-20</v>
      </c>
    </row>
    <row r="18" spans="1:14" ht="13.5" thickBot="1" x14ac:dyDescent="0.25">
      <c r="A18" s="578"/>
      <c r="B18" s="582"/>
      <c r="C18" s="340" t="s">
        <v>1</v>
      </c>
      <c r="D18" s="307">
        <v>-8</v>
      </c>
      <c r="E18" s="308">
        <v>0</v>
      </c>
      <c r="F18" s="308">
        <v>-3</v>
      </c>
      <c r="G18" s="309">
        <v>-3</v>
      </c>
      <c r="H18" s="310">
        <v>-14</v>
      </c>
      <c r="I18" s="307">
        <v>-14</v>
      </c>
      <c r="J18" s="308">
        <v>-1</v>
      </c>
      <c r="K18" s="308">
        <v>8</v>
      </c>
      <c r="L18" s="308">
        <v>-24</v>
      </c>
      <c r="M18" s="309">
        <v>-4</v>
      </c>
      <c r="N18" s="310">
        <v>-35</v>
      </c>
    </row>
    <row r="19" spans="1:14" x14ac:dyDescent="0.2">
      <c r="A19" s="578"/>
      <c r="B19" s="580" t="s">
        <v>69</v>
      </c>
      <c r="C19" s="273" t="s">
        <v>2</v>
      </c>
      <c r="D19" s="274">
        <v>-0.33333333333333337</v>
      </c>
      <c r="E19" s="275">
        <v>0.10227272727272729</v>
      </c>
      <c r="F19" s="275">
        <v>5.0000000000000044E-2</v>
      </c>
      <c r="G19" s="342">
        <v>0.75</v>
      </c>
      <c r="H19" s="276">
        <v>4.6558704453441235E-2</v>
      </c>
      <c r="I19" s="274">
        <v>-0.15000000000000002</v>
      </c>
      <c r="J19" s="275">
        <v>1</v>
      </c>
      <c r="K19" s="275">
        <v>1</v>
      </c>
      <c r="L19" s="275">
        <v>0.22727272727272729</v>
      </c>
      <c r="M19" s="342">
        <v>-0.16666666666666669</v>
      </c>
      <c r="N19" s="276">
        <v>3.0769230769230771E-2</v>
      </c>
    </row>
    <row r="20" spans="1:14" x14ac:dyDescent="0.2">
      <c r="A20" s="578"/>
      <c r="B20" s="581"/>
      <c r="C20" s="272" t="s">
        <v>6</v>
      </c>
      <c r="D20" s="277">
        <v>-0.8571428571428571</v>
      </c>
      <c r="E20" s="278">
        <v>-0.30519480519480524</v>
      </c>
      <c r="F20" s="278">
        <v>-0.23280423280423285</v>
      </c>
      <c r="G20" s="343">
        <v>-0.33333333333333337</v>
      </c>
      <c r="H20" s="279">
        <v>-0.30427170868347336</v>
      </c>
      <c r="I20" s="277">
        <v>-0.37565217391304345</v>
      </c>
      <c r="J20" s="278">
        <v>-0.33333333333333331</v>
      </c>
      <c r="K20" s="278">
        <v>-0.125</v>
      </c>
      <c r="L20" s="278">
        <v>-0.39662162162162162</v>
      </c>
      <c r="M20" s="343">
        <v>-0.33333333333333331</v>
      </c>
      <c r="N20" s="279">
        <v>-0.36240786240786244</v>
      </c>
    </row>
    <row r="21" spans="1:14" x14ac:dyDescent="0.2">
      <c r="A21" s="578"/>
      <c r="B21" s="581"/>
      <c r="C21" s="272" t="s">
        <v>8</v>
      </c>
      <c r="D21" s="277">
        <v>-0.33333333333333331</v>
      </c>
      <c r="E21" s="278">
        <v>0.28824476650563607</v>
      </c>
      <c r="F21" s="278">
        <v>-5.4545454545454564E-2</v>
      </c>
      <c r="G21" s="343">
        <v>0</v>
      </c>
      <c r="H21" s="279">
        <v>0.15037593984962411</v>
      </c>
      <c r="I21" s="277">
        <v>0.23039215686274511</v>
      </c>
      <c r="J21" s="278">
        <v>0.22857142857142854</v>
      </c>
      <c r="K21" s="278">
        <v>0.2720588235294118</v>
      </c>
      <c r="L21" s="278">
        <v>7.1428571428571452E-2</v>
      </c>
      <c r="M21" s="343">
        <v>9.9999999999999978E-2</v>
      </c>
      <c r="N21" s="279">
        <v>0.18055555555555558</v>
      </c>
    </row>
    <row r="22" spans="1:14" ht="13.5" thickBot="1" x14ac:dyDescent="0.25">
      <c r="A22" s="578"/>
      <c r="B22" s="581"/>
      <c r="C22" s="272" t="s">
        <v>12</v>
      </c>
      <c r="D22" s="277">
        <v>-0.41666666666666669</v>
      </c>
      <c r="E22" s="278">
        <v>0.18627450980392157</v>
      </c>
      <c r="F22" s="278">
        <v>0.1648351648351648</v>
      </c>
      <c r="G22" s="343">
        <v>0.19999999999999996</v>
      </c>
      <c r="H22" s="279">
        <v>9.9358974358974339E-2</v>
      </c>
      <c r="I22" s="277">
        <v>0.2053571428571429</v>
      </c>
      <c r="J22" s="278">
        <v>-1</v>
      </c>
      <c r="K22" s="278">
        <v>0</v>
      </c>
      <c r="L22" s="278">
        <v>9.2307692307692646E-3</v>
      </c>
      <c r="M22" s="343">
        <v>-1</v>
      </c>
      <c r="N22" s="279">
        <v>3.1769305962854322E-2</v>
      </c>
    </row>
    <row r="23" spans="1:14" ht="13.5" thickBot="1" x14ac:dyDescent="0.25">
      <c r="A23" s="579"/>
      <c r="B23" s="582"/>
      <c r="C23" s="267" t="s">
        <v>1</v>
      </c>
      <c r="D23" s="325">
        <v>-0.46060606060606057</v>
      </c>
      <c r="E23" s="326">
        <v>5.6474384832593705E-2</v>
      </c>
      <c r="F23" s="326">
        <v>-0.10897189064304968</v>
      </c>
      <c r="G23" s="327">
        <v>-6.8181818181818232E-2</v>
      </c>
      <c r="H23" s="328">
        <v>-5.5332914876152772E-2</v>
      </c>
      <c r="I23" s="329">
        <v>-5.8007566204287597E-2</v>
      </c>
      <c r="J23" s="326">
        <v>-0.12878787878787873</v>
      </c>
      <c r="K23" s="326">
        <v>9.9624060150375948E-2</v>
      </c>
      <c r="L23" s="326">
        <v>-0.15021276595744681</v>
      </c>
      <c r="M23" s="327">
        <v>-0.25174825174825177</v>
      </c>
      <c r="N23" s="328">
        <v>-9.2451187663225909E-2</v>
      </c>
    </row>
    <row r="24" spans="1:14" ht="50.25" hidden="1" customHeight="1" x14ac:dyDescent="0.2">
      <c r="A24" s="283"/>
      <c r="B24" s="284" t="s">
        <v>49</v>
      </c>
      <c r="C24" s="284"/>
      <c r="D24" s="285"/>
      <c r="E24" s="286"/>
      <c r="F24" s="286"/>
      <c r="G24" s="330"/>
      <c r="H24" s="331"/>
      <c r="I24" s="332"/>
      <c r="J24" s="286"/>
      <c r="K24" s="286"/>
      <c r="L24" s="286"/>
      <c r="M24" s="330"/>
      <c r="N24" s="331"/>
    </row>
    <row r="25" spans="1:14" ht="51" hidden="1" customHeight="1" thickBot="1" x14ac:dyDescent="0.25">
      <c r="A25" s="283"/>
      <c r="B25" s="288" t="s">
        <v>29</v>
      </c>
      <c r="C25" s="288"/>
      <c r="D25" s="289"/>
      <c r="E25" s="290"/>
      <c r="F25" s="290"/>
      <c r="G25" s="333"/>
      <c r="H25" s="334"/>
      <c r="I25" s="335"/>
      <c r="J25" s="290"/>
      <c r="K25" s="290"/>
      <c r="L25" s="290"/>
      <c r="M25" s="333"/>
      <c r="N25" s="334"/>
    </row>
    <row r="26" spans="1:14" hidden="1" x14ac:dyDescent="0.2">
      <c r="A26" s="283"/>
    </row>
    <row r="27" spans="1:14" hidden="1" x14ac:dyDescent="0.2">
      <c r="A27" s="283"/>
      <c r="B27" s="147" t="s">
        <v>70</v>
      </c>
      <c r="C27" s="147"/>
    </row>
    <row r="28" spans="1:14" hidden="1" x14ac:dyDescent="0.2">
      <c r="A28" s="283"/>
    </row>
    <row r="29" spans="1:14" hidden="1" x14ac:dyDescent="0.2">
      <c r="A29" s="283"/>
    </row>
    <row r="30" spans="1:14" hidden="1" x14ac:dyDescent="0.2">
      <c r="A30" s="283"/>
    </row>
    <row r="31" spans="1:14" hidden="1" x14ac:dyDescent="0.2">
      <c r="A31" s="283"/>
    </row>
    <row r="32" spans="1:14" hidden="1" x14ac:dyDescent="0.2">
      <c r="A32" s="283"/>
    </row>
    <row r="33" spans="1:14" hidden="1" x14ac:dyDescent="0.2">
      <c r="A33" s="283"/>
    </row>
    <row r="34" spans="1:14" hidden="1" x14ac:dyDescent="0.2">
      <c r="A34" s="283"/>
    </row>
    <row r="35" spans="1:14" hidden="1" x14ac:dyDescent="0.2">
      <c r="A35" s="283"/>
    </row>
    <row r="36" spans="1:14" hidden="1" x14ac:dyDescent="0.2">
      <c r="A36" s="283"/>
    </row>
    <row r="37" spans="1:14" hidden="1" x14ac:dyDescent="0.2">
      <c r="A37" s="283"/>
    </row>
    <row r="38" spans="1:14" hidden="1" x14ac:dyDescent="0.2">
      <c r="A38" s="283"/>
    </row>
    <row r="39" spans="1:14" x14ac:dyDescent="0.2">
      <c r="A39" s="291"/>
      <c r="B39" s="292"/>
      <c r="C39" s="29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</row>
    <row r="40" spans="1:14" x14ac:dyDescent="0.2">
      <c r="A40" s="294" t="s">
        <v>71</v>
      </c>
      <c r="B40" s="295"/>
      <c r="C40" s="295"/>
      <c r="D40" s="295"/>
      <c r="E40" s="295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 x14ac:dyDescent="0.2">
      <c r="A41" s="291"/>
      <c r="B41" s="292"/>
      <c r="C41" s="293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 x14ac:dyDescent="0.2">
      <c r="A42" s="291"/>
      <c r="B42" s="292"/>
      <c r="C42" s="293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 x14ac:dyDescent="0.2">
      <c r="A43" s="291"/>
      <c r="B43" s="292"/>
      <c r="C43" s="293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</row>
    <row r="44" spans="1:14" x14ac:dyDescent="0.2">
      <c r="A44" s="291"/>
      <c r="B44" s="292"/>
      <c r="C44" s="293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</row>
    <row r="45" spans="1:14" x14ac:dyDescent="0.2">
      <c r="A45" s="291"/>
      <c r="B45" s="292"/>
      <c r="C45" s="293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</row>
    <row r="46" spans="1:14" x14ac:dyDescent="0.2">
      <c r="A46" s="291"/>
      <c r="B46" s="292"/>
      <c r="C46" s="293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</row>
    <row r="47" spans="1:14" x14ac:dyDescent="0.2">
      <c r="A47" s="291"/>
      <c r="B47" s="292"/>
      <c r="C47" s="293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</row>
    <row r="48" spans="1:14" x14ac:dyDescent="0.2">
      <c r="A48" s="291"/>
      <c r="B48" s="292"/>
      <c r="C48" s="293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</row>
    <row r="49" spans="1:14" x14ac:dyDescent="0.2">
      <c r="A49" s="291"/>
      <c r="B49" s="293"/>
      <c r="C49" s="293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2">
      <c r="A50" s="291"/>
      <c r="B50" s="297"/>
      <c r="C50" s="293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</row>
    <row r="51" spans="1:14" s="298" customFormat="1" x14ac:dyDescent="0.2">
      <c r="B51" s="297"/>
      <c r="C51" s="297"/>
    </row>
    <row r="52" spans="1:14" x14ac:dyDescent="0.2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</row>
    <row r="53" spans="1:14" x14ac:dyDescent="0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</row>
    <row r="54" spans="1:14" x14ac:dyDescent="0.2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</row>
    <row r="55" spans="1:14" x14ac:dyDescent="0.2">
      <c r="A55" s="297"/>
      <c r="B55" s="297"/>
      <c r="C55" s="297"/>
      <c r="D55" s="297"/>
      <c r="E55" s="297"/>
      <c r="F55" s="297"/>
      <c r="G55" s="297"/>
      <c r="H55" s="297"/>
    </row>
    <row r="56" spans="1:14" x14ac:dyDescent="0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</row>
    <row r="57" spans="1:14" x14ac:dyDescent="0.2">
      <c r="A57" s="299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</row>
    <row r="58" spans="1:14" x14ac:dyDescent="0.2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</row>
    <row r="62" spans="1:14" x14ac:dyDescent="0.2">
      <c r="A62" s="298"/>
      <c r="B62" s="298"/>
      <c r="C62" s="298"/>
      <c r="D62" s="298"/>
      <c r="E62" s="298"/>
      <c r="F62" s="298"/>
      <c r="G62" s="298"/>
      <c r="H62" s="298"/>
    </row>
  </sheetData>
  <mergeCells count="8">
    <mergeCell ref="B1:N1"/>
    <mergeCell ref="D2:H2"/>
    <mergeCell ref="I2:N2"/>
    <mergeCell ref="A4:A23"/>
    <mergeCell ref="B4:B8"/>
    <mergeCell ref="B9:B13"/>
    <mergeCell ref="B14:B18"/>
    <mergeCell ref="B19:B23"/>
  </mergeCells>
  <phoneticPr fontId="38" type="noConversion"/>
  <printOptions horizontalCentered="1"/>
  <pageMargins left="0" right="0" top="1.8151041666666667" bottom="0.59055118110236227" header="0.59055118110236227" footer="0"/>
  <pageSetup paperSize="9" scale="85" orientation="landscape" r:id="rId1"/>
  <headerFooter alignWithMargins="0">
    <oddHeader>&amp;L&amp;G&amp;C&amp;"Arial,Negrita"&amp;14TABLA 22
PRUEBAS DE ACCESO A LA UNIVERSIDAD 
PARA MAYORES DE 25 AÑOS. 
CONVOCATORIA DE 2021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view="pageLayout" zoomScaleNormal="90" workbookViewId="0">
      <selection activeCell="D4" sqref="D4:N23"/>
    </sheetView>
  </sheetViews>
  <sheetFormatPr baseColWidth="10" defaultRowHeight="12.75" x14ac:dyDescent="0.2"/>
  <cols>
    <col min="1" max="1" width="8.28515625" style="3" customWidth="1"/>
    <col min="2" max="2" width="11" style="3" customWidth="1"/>
    <col min="3" max="3" width="8" style="3" customWidth="1"/>
    <col min="4" max="4" width="8.42578125" style="3" customWidth="1"/>
    <col min="5" max="5" width="9" style="3" customWidth="1"/>
    <col min="6" max="7" width="8" style="3" bestFit="1" customWidth="1"/>
    <col min="8" max="8" width="8.7109375" style="3" customWidth="1"/>
    <col min="9" max="9" width="10" style="3" customWidth="1"/>
    <col min="10" max="10" width="9.7109375" style="3" customWidth="1"/>
    <col min="11" max="11" width="12.140625" style="3" customWidth="1"/>
    <col min="12" max="12" width="8.28515625" style="3" customWidth="1"/>
    <col min="13" max="13" width="9" style="3" bestFit="1" customWidth="1"/>
    <col min="14" max="14" width="7" style="3" customWidth="1"/>
    <col min="15" max="16384" width="11.42578125" style="3"/>
  </cols>
  <sheetData>
    <row r="1" spans="1:14" s="252" customFormat="1" ht="18.75" thickBot="1" x14ac:dyDescent="0.3">
      <c r="B1" s="528" t="s">
        <v>66</v>
      </c>
      <c r="C1" s="52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s="10" customFormat="1" ht="28.5" customHeight="1" thickBot="1" x14ac:dyDescent="0.25">
      <c r="A2" s="140"/>
      <c r="B2" s="253"/>
      <c r="C2" s="254"/>
      <c r="D2" s="559" t="s">
        <v>52</v>
      </c>
      <c r="E2" s="560"/>
      <c r="F2" s="560"/>
      <c r="G2" s="560"/>
      <c r="H2" s="561"/>
      <c r="I2" s="559" t="s">
        <v>53</v>
      </c>
      <c r="J2" s="560"/>
      <c r="K2" s="560"/>
      <c r="L2" s="560"/>
      <c r="M2" s="560"/>
      <c r="N2" s="561"/>
    </row>
    <row r="3" spans="1:14" ht="51.75" customHeight="1" thickBot="1" x14ac:dyDescent="0.25">
      <c r="A3" s="11"/>
      <c r="B3" s="256"/>
      <c r="C3" s="257"/>
      <c r="D3" s="112">
        <v>25</v>
      </c>
      <c r="E3" s="113" t="s">
        <v>54</v>
      </c>
      <c r="F3" s="113" t="s">
        <v>55</v>
      </c>
      <c r="G3" s="114" t="s">
        <v>56</v>
      </c>
      <c r="H3" s="115" t="s">
        <v>1</v>
      </c>
      <c r="I3" s="453" t="s">
        <v>57</v>
      </c>
      <c r="J3" s="454" t="s">
        <v>58</v>
      </c>
      <c r="K3" s="454" t="s">
        <v>59</v>
      </c>
      <c r="L3" s="454" t="s">
        <v>60</v>
      </c>
      <c r="M3" s="455" t="s">
        <v>61</v>
      </c>
      <c r="N3" s="192" t="s">
        <v>1</v>
      </c>
    </row>
    <row r="4" spans="1:14" x14ac:dyDescent="0.2">
      <c r="A4" s="571" t="s">
        <v>49</v>
      </c>
      <c r="B4" s="583" t="s">
        <v>68</v>
      </c>
      <c r="C4" s="344" t="s">
        <v>2</v>
      </c>
      <c r="D4" s="345" t="s">
        <v>112</v>
      </c>
      <c r="E4" s="345">
        <v>9</v>
      </c>
      <c r="F4" s="345">
        <v>7</v>
      </c>
      <c r="G4" s="345" t="s">
        <v>112</v>
      </c>
      <c r="H4" s="345">
        <v>21</v>
      </c>
      <c r="I4" s="345">
        <v>7</v>
      </c>
      <c r="J4" s="345">
        <v>0</v>
      </c>
      <c r="K4" s="345">
        <v>5</v>
      </c>
      <c r="L4" s="345">
        <v>11</v>
      </c>
      <c r="M4" s="345">
        <v>0</v>
      </c>
      <c r="N4" s="345">
        <v>23</v>
      </c>
    </row>
    <row r="5" spans="1:14" x14ac:dyDescent="0.2">
      <c r="A5" s="572"/>
      <c r="B5" s="584"/>
      <c r="C5" s="339" t="s">
        <v>6</v>
      </c>
      <c r="D5" s="347" t="s">
        <v>112</v>
      </c>
      <c r="E5" s="347">
        <v>32</v>
      </c>
      <c r="F5" s="347">
        <v>25</v>
      </c>
      <c r="G5" s="347" t="s">
        <v>112</v>
      </c>
      <c r="H5" s="347">
        <v>61</v>
      </c>
      <c r="I5" s="347">
        <v>19</v>
      </c>
      <c r="J5" s="347" t="s">
        <v>112</v>
      </c>
      <c r="K5" s="347">
        <v>25</v>
      </c>
      <c r="L5" s="347">
        <v>31</v>
      </c>
      <c r="M5" s="347" t="s">
        <v>112</v>
      </c>
      <c r="N5" s="347">
        <v>77</v>
      </c>
    </row>
    <row r="6" spans="1:14" x14ac:dyDescent="0.2">
      <c r="A6" s="572"/>
      <c r="B6" s="584"/>
      <c r="C6" s="339" t="s">
        <v>8</v>
      </c>
      <c r="D6" s="347" t="s">
        <v>112</v>
      </c>
      <c r="E6" s="347">
        <v>31</v>
      </c>
      <c r="F6" s="347">
        <v>10</v>
      </c>
      <c r="G6" s="347">
        <v>0</v>
      </c>
      <c r="H6" s="347">
        <v>45</v>
      </c>
      <c r="I6" s="347">
        <v>12</v>
      </c>
      <c r="J6" s="347" t="s">
        <v>112</v>
      </c>
      <c r="K6" s="347">
        <v>29</v>
      </c>
      <c r="L6" s="347">
        <v>14</v>
      </c>
      <c r="M6" s="347" t="s">
        <v>112</v>
      </c>
      <c r="N6" s="347">
        <v>58</v>
      </c>
    </row>
    <row r="7" spans="1:14" ht="13.5" thickBot="1" x14ac:dyDescent="0.25">
      <c r="A7" s="572"/>
      <c r="B7" s="584"/>
      <c r="C7" s="339" t="s">
        <v>12</v>
      </c>
      <c r="D7" s="347" t="s">
        <v>112</v>
      </c>
      <c r="E7" s="347">
        <v>21</v>
      </c>
      <c r="F7" s="347">
        <v>6</v>
      </c>
      <c r="G7" s="347" t="s">
        <v>112</v>
      </c>
      <c r="H7" s="347">
        <v>30</v>
      </c>
      <c r="I7" s="347">
        <v>11</v>
      </c>
      <c r="J7" s="347" t="s">
        <v>112</v>
      </c>
      <c r="K7" s="347">
        <v>15</v>
      </c>
      <c r="L7" s="347">
        <v>12</v>
      </c>
      <c r="M7" s="347" t="s">
        <v>112</v>
      </c>
      <c r="N7" s="347">
        <v>40</v>
      </c>
    </row>
    <row r="8" spans="1:14" ht="13.5" thickBot="1" x14ac:dyDescent="0.25">
      <c r="A8" s="572"/>
      <c r="B8" s="585"/>
      <c r="C8" s="340" t="s">
        <v>1</v>
      </c>
      <c r="D8" s="349">
        <v>8</v>
      </c>
      <c r="E8" s="349">
        <v>93</v>
      </c>
      <c r="F8" s="349">
        <v>48</v>
      </c>
      <c r="G8" s="349">
        <v>8</v>
      </c>
      <c r="H8" s="349">
        <v>157</v>
      </c>
      <c r="I8" s="349">
        <v>49</v>
      </c>
      <c r="J8" s="349" t="s">
        <v>112</v>
      </c>
      <c r="K8" s="349">
        <v>74</v>
      </c>
      <c r="L8" s="349">
        <v>68</v>
      </c>
      <c r="M8" s="349" t="s">
        <v>112</v>
      </c>
      <c r="N8" s="349">
        <v>198</v>
      </c>
    </row>
    <row r="9" spans="1:14" x14ac:dyDescent="0.2">
      <c r="A9" s="572"/>
      <c r="B9" s="583" t="s">
        <v>24</v>
      </c>
      <c r="C9" s="338" t="s">
        <v>2</v>
      </c>
      <c r="D9" s="345" t="s">
        <v>112</v>
      </c>
      <c r="E9" s="345">
        <v>6</v>
      </c>
      <c r="F9" s="345">
        <v>7</v>
      </c>
      <c r="G9" s="345" t="s">
        <v>112</v>
      </c>
      <c r="H9" s="345">
        <v>18</v>
      </c>
      <c r="I9" s="345">
        <v>6</v>
      </c>
      <c r="J9" s="345">
        <v>0</v>
      </c>
      <c r="K9" s="345">
        <v>4</v>
      </c>
      <c r="L9" s="345">
        <v>10</v>
      </c>
      <c r="M9" s="345">
        <v>0</v>
      </c>
      <c r="N9" s="345">
        <v>20</v>
      </c>
    </row>
    <row r="10" spans="1:14" x14ac:dyDescent="0.2">
      <c r="A10" s="572"/>
      <c r="B10" s="584"/>
      <c r="C10" s="339" t="s">
        <v>6</v>
      </c>
      <c r="D10" s="347" t="s">
        <v>112</v>
      </c>
      <c r="E10" s="347">
        <v>31</v>
      </c>
      <c r="F10" s="347">
        <v>24</v>
      </c>
      <c r="G10" s="347" t="s">
        <v>112</v>
      </c>
      <c r="H10" s="347">
        <v>59</v>
      </c>
      <c r="I10" s="347">
        <v>18</v>
      </c>
      <c r="J10" s="347" t="s">
        <v>112</v>
      </c>
      <c r="K10" s="347">
        <v>24</v>
      </c>
      <c r="L10" s="347">
        <v>31</v>
      </c>
      <c r="M10" s="347" t="s">
        <v>112</v>
      </c>
      <c r="N10" s="347">
        <v>75</v>
      </c>
    </row>
    <row r="11" spans="1:14" x14ac:dyDescent="0.2">
      <c r="A11" s="572"/>
      <c r="B11" s="584"/>
      <c r="C11" s="339" t="s">
        <v>8</v>
      </c>
      <c r="D11" s="347" t="s">
        <v>112</v>
      </c>
      <c r="E11" s="347">
        <v>30</v>
      </c>
      <c r="F11" s="347">
        <v>8</v>
      </c>
      <c r="G11" s="347">
        <v>0</v>
      </c>
      <c r="H11" s="347">
        <v>42</v>
      </c>
      <c r="I11" s="347">
        <v>12</v>
      </c>
      <c r="J11" s="347" t="s">
        <v>112</v>
      </c>
      <c r="K11" s="347">
        <v>26</v>
      </c>
      <c r="L11" s="347">
        <v>14</v>
      </c>
      <c r="M11" s="347" t="s">
        <v>112</v>
      </c>
      <c r="N11" s="347">
        <v>55</v>
      </c>
    </row>
    <row r="12" spans="1:14" ht="13.5" thickBot="1" x14ac:dyDescent="0.25">
      <c r="A12" s="572"/>
      <c r="B12" s="584"/>
      <c r="C12" s="339" t="s">
        <v>12</v>
      </c>
      <c r="D12" s="347" t="s">
        <v>112</v>
      </c>
      <c r="E12" s="347">
        <v>19</v>
      </c>
      <c r="F12" s="347">
        <v>6</v>
      </c>
      <c r="G12" s="347" t="s">
        <v>112</v>
      </c>
      <c r="H12" s="347">
        <v>28</v>
      </c>
      <c r="I12" s="347">
        <v>11</v>
      </c>
      <c r="J12" s="347">
        <v>0</v>
      </c>
      <c r="K12" s="347">
        <v>14</v>
      </c>
      <c r="L12" s="347">
        <v>12</v>
      </c>
      <c r="M12" s="347">
        <v>0</v>
      </c>
      <c r="N12" s="347">
        <v>37</v>
      </c>
    </row>
    <row r="13" spans="1:14" ht="13.5" thickBot="1" x14ac:dyDescent="0.25">
      <c r="A13" s="572"/>
      <c r="B13" s="585"/>
      <c r="C13" s="340" t="s">
        <v>1</v>
      </c>
      <c r="D13" s="349">
        <v>8</v>
      </c>
      <c r="E13" s="349">
        <v>86</v>
      </c>
      <c r="F13" s="349">
        <v>45</v>
      </c>
      <c r="G13" s="349">
        <v>8</v>
      </c>
      <c r="H13" s="349">
        <v>147</v>
      </c>
      <c r="I13" s="349">
        <v>47</v>
      </c>
      <c r="J13" s="349" t="s">
        <v>112</v>
      </c>
      <c r="K13" s="349">
        <v>68</v>
      </c>
      <c r="L13" s="349">
        <v>67</v>
      </c>
      <c r="M13" s="349" t="s">
        <v>112</v>
      </c>
      <c r="N13" s="349">
        <v>187</v>
      </c>
    </row>
    <row r="14" spans="1:14" x14ac:dyDescent="0.2">
      <c r="A14" s="572"/>
      <c r="B14" s="583" t="s">
        <v>22</v>
      </c>
      <c r="C14" s="338" t="s">
        <v>2</v>
      </c>
      <c r="D14" s="345" t="s">
        <v>112</v>
      </c>
      <c r="E14" s="345" t="s">
        <v>112</v>
      </c>
      <c r="F14" s="345">
        <v>5</v>
      </c>
      <c r="G14" s="345" t="s">
        <v>112</v>
      </c>
      <c r="H14" s="345">
        <v>12</v>
      </c>
      <c r="I14" s="345" t="s">
        <v>112</v>
      </c>
      <c r="J14" s="345">
        <v>0</v>
      </c>
      <c r="K14" s="345">
        <v>3</v>
      </c>
      <c r="L14" s="345">
        <v>7</v>
      </c>
      <c r="M14" s="345">
        <v>0</v>
      </c>
      <c r="N14" s="345">
        <v>13</v>
      </c>
    </row>
    <row r="15" spans="1:14" x14ac:dyDescent="0.2">
      <c r="A15" s="572"/>
      <c r="B15" s="584"/>
      <c r="C15" s="341" t="s">
        <v>6</v>
      </c>
      <c r="D15" s="313">
        <v>0</v>
      </c>
      <c r="E15" s="313">
        <v>19</v>
      </c>
      <c r="F15" s="313">
        <v>12</v>
      </c>
      <c r="G15" s="313" t="s">
        <v>112</v>
      </c>
      <c r="H15" s="313">
        <v>34</v>
      </c>
      <c r="I15" s="313">
        <v>11</v>
      </c>
      <c r="J15" s="313" t="s">
        <v>112</v>
      </c>
      <c r="K15" s="313">
        <v>10</v>
      </c>
      <c r="L15" s="313">
        <v>21</v>
      </c>
      <c r="M15" s="313" t="s">
        <v>112</v>
      </c>
      <c r="N15" s="313">
        <v>44</v>
      </c>
    </row>
    <row r="16" spans="1:14" x14ac:dyDescent="0.2">
      <c r="A16" s="572"/>
      <c r="B16" s="584"/>
      <c r="C16" s="341" t="s">
        <v>8</v>
      </c>
      <c r="D16" s="313" t="s">
        <v>112</v>
      </c>
      <c r="E16" s="313">
        <v>15</v>
      </c>
      <c r="F16" s="313">
        <v>5</v>
      </c>
      <c r="G16" s="313">
        <v>0</v>
      </c>
      <c r="H16" s="313">
        <v>23</v>
      </c>
      <c r="I16" s="313">
        <v>6</v>
      </c>
      <c r="J16" s="313">
        <v>0</v>
      </c>
      <c r="K16" s="313">
        <v>12</v>
      </c>
      <c r="L16" s="313">
        <v>8</v>
      </c>
      <c r="M16" s="313">
        <v>0</v>
      </c>
      <c r="N16" s="313">
        <v>26</v>
      </c>
    </row>
    <row r="17" spans="1:14" ht="13.5" thickBot="1" x14ac:dyDescent="0.25">
      <c r="A17" s="572"/>
      <c r="B17" s="584"/>
      <c r="C17" s="341" t="s">
        <v>12</v>
      </c>
      <c r="D17" s="433" t="s">
        <v>112</v>
      </c>
      <c r="E17" s="433">
        <v>13</v>
      </c>
      <c r="F17" s="433">
        <v>5</v>
      </c>
      <c r="G17" s="433" t="s">
        <v>112</v>
      </c>
      <c r="H17" s="433">
        <v>20</v>
      </c>
      <c r="I17" s="433">
        <v>8</v>
      </c>
      <c r="J17" s="433">
        <v>0</v>
      </c>
      <c r="K17" s="433">
        <v>10</v>
      </c>
      <c r="L17" s="433">
        <v>10</v>
      </c>
      <c r="M17" s="433">
        <v>0</v>
      </c>
      <c r="N17" s="433">
        <v>28</v>
      </c>
    </row>
    <row r="18" spans="1:14" ht="13.5" thickBot="1" x14ac:dyDescent="0.25">
      <c r="A18" s="572"/>
      <c r="B18" s="585"/>
      <c r="C18" s="340" t="s">
        <v>1</v>
      </c>
      <c r="D18" s="349">
        <v>5</v>
      </c>
      <c r="E18" s="349">
        <v>51</v>
      </c>
      <c r="F18" s="349">
        <v>27</v>
      </c>
      <c r="G18" s="349">
        <v>6</v>
      </c>
      <c r="H18" s="349">
        <v>89</v>
      </c>
      <c r="I18" s="349">
        <v>28</v>
      </c>
      <c r="J18" s="349" t="s">
        <v>112</v>
      </c>
      <c r="K18" s="349">
        <v>35</v>
      </c>
      <c r="L18" s="349">
        <v>46</v>
      </c>
      <c r="M18" s="349" t="s">
        <v>112</v>
      </c>
      <c r="N18" s="349">
        <v>111</v>
      </c>
    </row>
    <row r="19" spans="1:14" x14ac:dyDescent="0.2">
      <c r="A19" s="572"/>
      <c r="B19" s="584" t="s">
        <v>69</v>
      </c>
      <c r="C19" s="350" t="s">
        <v>2</v>
      </c>
      <c r="D19" s="275">
        <v>0.5</v>
      </c>
      <c r="E19" s="275">
        <v>0.66666666666666663</v>
      </c>
      <c r="F19" s="275">
        <v>0.7142857142857143</v>
      </c>
      <c r="G19" s="275">
        <v>0.66666666666666663</v>
      </c>
      <c r="H19" s="275">
        <v>0.66666666666666663</v>
      </c>
      <c r="I19" s="275">
        <v>0.5</v>
      </c>
      <c r="J19" s="275">
        <v>0</v>
      </c>
      <c r="K19" s="275">
        <v>0.75</v>
      </c>
      <c r="L19" s="275">
        <v>0.7</v>
      </c>
      <c r="M19" s="275">
        <v>0</v>
      </c>
      <c r="N19" s="275">
        <v>0.65</v>
      </c>
    </row>
    <row r="20" spans="1:14" x14ac:dyDescent="0.2">
      <c r="A20" s="572"/>
      <c r="B20" s="584"/>
      <c r="C20" s="341" t="s">
        <v>6</v>
      </c>
      <c r="D20" s="278">
        <v>0</v>
      </c>
      <c r="E20" s="278">
        <v>0.61290322580645162</v>
      </c>
      <c r="F20" s="278">
        <v>0.5</v>
      </c>
      <c r="G20" s="278">
        <v>1</v>
      </c>
      <c r="H20" s="278">
        <v>0.57627118644067798</v>
      </c>
      <c r="I20" s="278">
        <v>0.61111111111111116</v>
      </c>
      <c r="J20" s="278">
        <v>1</v>
      </c>
      <c r="K20" s="278">
        <v>0.41666666666666669</v>
      </c>
      <c r="L20" s="278">
        <v>0.67741935483870963</v>
      </c>
      <c r="M20" s="278">
        <v>1</v>
      </c>
      <c r="N20" s="278">
        <v>0.58666666666666667</v>
      </c>
    </row>
    <row r="21" spans="1:14" x14ac:dyDescent="0.2">
      <c r="A21" s="572"/>
      <c r="B21" s="584"/>
      <c r="C21" s="341" t="s">
        <v>8</v>
      </c>
      <c r="D21" s="278">
        <v>0.75</v>
      </c>
      <c r="E21" s="278">
        <v>0.5</v>
      </c>
      <c r="F21" s="278">
        <v>0.625</v>
      </c>
      <c r="G21" s="278">
        <v>0</v>
      </c>
      <c r="H21" s="278">
        <v>0.54761904761904767</v>
      </c>
      <c r="I21" s="278">
        <v>0.5</v>
      </c>
      <c r="J21" s="278">
        <v>0</v>
      </c>
      <c r="K21" s="278">
        <v>0.46153846153846156</v>
      </c>
      <c r="L21" s="278">
        <v>0.5714285714285714</v>
      </c>
      <c r="M21" s="278">
        <v>0</v>
      </c>
      <c r="N21" s="278">
        <v>0.47272727272727272</v>
      </c>
    </row>
    <row r="22" spans="1:14" ht="13.5" thickBot="1" x14ac:dyDescent="0.25">
      <c r="A22" s="572"/>
      <c r="B22" s="584"/>
      <c r="C22" s="341" t="s">
        <v>12</v>
      </c>
      <c r="D22" s="278">
        <v>1</v>
      </c>
      <c r="E22" s="278">
        <v>0.68421052631578949</v>
      </c>
      <c r="F22" s="278">
        <v>0.83333333333333337</v>
      </c>
      <c r="G22" s="278">
        <v>0.5</v>
      </c>
      <c r="H22" s="278">
        <v>0.7142857142857143</v>
      </c>
      <c r="I22" s="278">
        <v>0.72727272727272729</v>
      </c>
      <c r="J22" s="278">
        <v>0</v>
      </c>
      <c r="K22" s="278">
        <v>0.7142857142857143</v>
      </c>
      <c r="L22" s="278">
        <v>0.83333333333333337</v>
      </c>
      <c r="M22" s="278">
        <v>0</v>
      </c>
      <c r="N22" s="278">
        <v>0.7567567567567568</v>
      </c>
    </row>
    <row r="23" spans="1:14" ht="13.5" thickBot="1" x14ac:dyDescent="0.25">
      <c r="A23" s="573"/>
      <c r="B23" s="585"/>
      <c r="C23" s="340" t="s">
        <v>1</v>
      </c>
      <c r="D23" s="326">
        <v>0.625</v>
      </c>
      <c r="E23" s="326">
        <v>0.59302325581395354</v>
      </c>
      <c r="F23" s="326">
        <v>0.6</v>
      </c>
      <c r="G23" s="326">
        <v>0.75</v>
      </c>
      <c r="H23" s="326">
        <v>0.60544217687074831</v>
      </c>
      <c r="I23" s="326">
        <v>0.5957446808510638</v>
      </c>
      <c r="J23" s="326">
        <v>0.33333333333333331</v>
      </c>
      <c r="K23" s="326">
        <v>0.51470588235294112</v>
      </c>
      <c r="L23" s="326">
        <v>0.68656716417910446</v>
      </c>
      <c r="M23" s="326">
        <v>0.5</v>
      </c>
      <c r="N23" s="326">
        <v>0.5935828877005348</v>
      </c>
    </row>
    <row r="24" spans="1:14" x14ac:dyDescent="0.2">
      <c r="A24" s="11"/>
      <c r="B24" s="147"/>
      <c r="C24" s="147"/>
    </row>
    <row r="25" spans="1:14" x14ac:dyDescent="0.2">
      <c r="A25" s="294" t="s">
        <v>71</v>
      </c>
    </row>
    <row r="26" spans="1:14" x14ac:dyDescent="0.2">
      <c r="A26" s="11"/>
    </row>
    <row r="27" spans="1:14" x14ac:dyDescent="0.2">
      <c r="A27" s="11"/>
    </row>
    <row r="28" spans="1:14" x14ac:dyDescent="0.2">
      <c r="A28" s="11"/>
    </row>
    <row r="29" spans="1:14" x14ac:dyDescent="0.2">
      <c r="A29" s="11"/>
    </row>
    <row r="30" spans="1:14" x14ac:dyDescent="0.2">
      <c r="A30" s="11"/>
    </row>
    <row r="31" spans="1:14" x14ac:dyDescent="0.2">
      <c r="A31" s="11"/>
    </row>
    <row r="32" spans="1:14" x14ac:dyDescent="0.2">
      <c r="A32" s="11"/>
    </row>
    <row r="33" spans="1:14" x14ac:dyDescent="0.2">
      <c r="A33" s="11"/>
    </row>
    <row r="34" spans="1:14" x14ac:dyDescent="0.2">
      <c r="A34" s="11"/>
    </row>
    <row r="35" spans="1:14" x14ac:dyDescent="0.2">
      <c r="A35" s="11"/>
    </row>
    <row r="36" spans="1:14" x14ac:dyDescent="0.2">
      <c r="A36" s="291"/>
      <c r="B36" s="292"/>
      <c r="C36" s="293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</row>
    <row r="37" spans="1:14" x14ac:dyDescent="0.2">
      <c r="B37" s="295"/>
      <c r="C37" s="295"/>
      <c r="D37" s="295"/>
      <c r="E37" s="295"/>
      <c r="F37" s="256"/>
      <c r="G37" s="256"/>
      <c r="H37" s="256"/>
      <c r="I37" s="256"/>
      <c r="J37" s="256"/>
      <c r="K37" s="256"/>
      <c r="L37" s="256"/>
      <c r="M37" s="256"/>
      <c r="N37" s="256"/>
    </row>
    <row r="38" spans="1:14" x14ac:dyDescent="0.2">
      <c r="A38" s="291"/>
      <c r="B38" s="292"/>
      <c r="C38" s="293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</row>
    <row r="39" spans="1:14" x14ac:dyDescent="0.2">
      <c r="A39" s="291"/>
      <c r="B39" s="292"/>
      <c r="C39" s="29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</row>
    <row r="40" spans="1:14" x14ac:dyDescent="0.2">
      <c r="A40" s="291"/>
      <c r="B40" s="292"/>
      <c r="C40" s="293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 x14ac:dyDescent="0.2">
      <c r="A41" s="291"/>
      <c r="B41" s="292"/>
      <c r="C41" s="293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 x14ac:dyDescent="0.2">
      <c r="A42" s="291"/>
      <c r="B42" s="292"/>
      <c r="C42" s="293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 x14ac:dyDescent="0.2">
      <c r="A43" s="291"/>
      <c r="B43" s="292"/>
      <c r="C43" s="293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</row>
    <row r="44" spans="1:14" x14ac:dyDescent="0.2">
      <c r="A44" s="291"/>
      <c r="B44" s="292"/>
      <c r="C44" s="293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</row>
    <row r="45" spans="1:14" x14ac:dyDescent="0.2">
      <c r="A45" s="291"/>
      <c r="B45" s="292"/>
      <c r="C45" s="293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</row>
    <row r="46" spans="1:14" x14ac:dyDescent="0.2">
      <c r="A46" s="291"/>
      <c r="B46" s="293"/>
      <c r="C46" s="293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</row>
    <row r="47" spans="1:14" x14ac:dyDescent="0.2">
      <c r="A47" s="291"/>
      <c r="B47" s="297"/>
      <c r="C47" s="293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</row>
    <row r="48" spans="1:14" s="298" customFormat="1" x14ac:dyDescent="0.2">
      <c r="B48" s="297"/>
      <c r="C48" s="297"/>
    </row>
    <row r="49" spans="1:14" x14ac:dyDescent="0.2">
      <c r="A49" s="298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</row>
    <row r="50" spans="1:14" x14ac:dyDescent="0.2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</row>
    <row r="51" spans="1:14" x14ac:dyDescent="0.2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</row>
    <row r="52" spans="1:14" x14ac:dyDescent="0.2">
      <c r="A52" s="297"/>
      <c r="B52" s="297"/>
      <c r="C52" s="297"/>
      <c r="D52" s="297"/>
      <c r="E52" s="297"/>
      <c r="F52" s="297"/>
      <c r="G52" s="297"/>
      <c r="H52" s="297"/>
    </row>
    <row r="53" spans="1:14" x14ac:dyDescent="0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</row>
    <row r="54" spans="1:14" x14ac:dyDescent="0.2">
      <c r="A54" s="299"/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</row>
    <row r="55" spans="1:14" x14ac:dyDescent="0.2">
      <c r="A55" s="298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</row>
    <row r="59" spans="1:14" x14ac:dyDescent="0.2">
      <c r="A59" s="298"/>
      <c r="B59" s="298"/>
      <c r="C59" s="298"/>
      <c r="D59" s="298"/>
      <c r="E59" s="298"/>
      <c r="F59" s="298"/>
      <c r="G59" s="298"/>
      <c r="H59" s="298"/>
    </row>
  </sheetData>
  <mergeCells count="8">
    <mergeCell ref="B1:N1"/>
    <mergeCell ref="D2:H2"/>
    <mergeCell ref="I2:N2"/>
    <mergeCell ref="A4:A23"/>
    <mergeCell ref="B4:B8"/>
    <mergeCell ref="B9:B13"/>
    <mergeCell ref="B14:B18"/>
    <mergeCell ref="B19:B23"/>
  </mergeCells>
  <phoneticPr fontId="38" type="noConversion"/>
  <printOptions horizontalCentered="1"/>
  <pageMargins left="0" right="0" top="1.753125" bottom="0.59055118110236227" header="0.59055118110236227" footer="0"/>
  <pageSetup paperSize="9" scale="90" orientation="landscape" r:id="rId1"/>
  <headerFooter alignWithMargins="0">
    <oddHeader>&amp;L&amp;G&amp;C&amp;"Arial,Negrita"&amp;14TABLA 23
PRUEBAS DE ACCESO A LA UNIVERSIDAD 
PARA MAYORES DE 25 AÑOS. 
CONVOCATORIA DE 2021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Layout" zoomScale="90" zoomScaleNormal="100" zoomScalePageLayoutView="90" workbookViewId="0">
      <selection activeCell="O3" sqref="O3"/>
    </sheetView>
  </sheetViews>
  <sheetFormatPr baseColWidth="10" defaultRowHeight="12.75" x14ac:dyDescent="0.2"/>
  <cols>
    <col min="1" max="1" width="8.28515625" style="3" customWidth="1"/>
    <col min="2" max="2" width="11" style="3" customWidth="1"/>
    <col min="3" max="3" width="8" style="3" customWidth="1"/>
    <col min="4" max="4" width="8.42578125" style="3" customWidth="1"/>
    <col min="5" max="5" width="9" style="3" bestFit="1" customWidth="1"/>
    <col min="6" max="6" width="8" style="3" bestFit="1" customWidth="1"/>
    <col min="7" max="7" width="8.5703125" style="3" customWidth="1"/>
    <col min="8" max="8" width="8.7109375" style="3" customWidth="1"/>
    <col min="9" max="9" width="10" style="3" customWidth="1"/>
    <col min="10" max="10" width="9.7109375" style="3" customWidth="1"/>
    <col min="11" max="11" width="12.140625" style="3" customWidth="1"/>
    <col min="12" max="12" width="8.28515625" style="3" customWidth="1"/>
    <col min="13" max="13" width="8.42578125" style="3" customWidth="1"/>
    <col min="14" max="14" width="8.5703125" style="3" customWidth="1"/>
    <col min="15" max="16384" width="11.42578125" style="3"/>
  </cols>
  <sheetData>
    <row r="1" spans="1:14" s="252" customFormat="1" ht="23.25" customHeight="1" thickBot="1" x14ac:dyDescent="0.3">
      <c r="B1" s="528" t="s">
        <v>95</v>
      </c>
      <c r="C1" s="52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s="10" customFormat="1" ht="28.5" customHeight="1" thickBot="1" x14ac:dyDescent="0.25">
      <c r="A2" s="140"/>
      <c r="B2" s="253"/>
      <c r="C2" s="254"/>
      <c r="D2" s="559" t="s">
        <v>52</v>
      </c>
      <c r="E2" s="560"/>
      <c r="F2" s="560"/>
      <c r="G2" s="560"/>
      <c r="H2" s="561"/>
      <c r="I2" s="559" t="s">
        <v>53</v>
      </c>
      <c r="J2" s="560"/>
      <c r="K2" s="560"/>
      <c r="L2" s="560"/>
      <c r="M2" s="560"/>
      <c r="N2" s="561"/>
    </row>
    <row r="3" spans="1:14" ht="51.75" customHeight="1" thickBot="1" x14ac:dyDescent="0.25">
      <c r="A3" s="11"/>
      <c r="B3" s="256"/>
      <c r="C3" s="257"/>
      <c r="D3" s="112">
        <v>25</v>
      </c>
      <c r="E3" s="113" t="s">
        <v>54</v>
      </c>
      <c r="F3" s="113" t="s">
        <v>55</v>
      </c>
      <c r="G3" s="114" t="s">
        <v>56</v>
      </c>
      <c r="H3" s="115" t="s">
        <v>1</v>
      </c>
      <c r="I3" s="193" t="s">
        <v>57</v>
      </c>
      <c r="J3" s="190" t="s">
        <v>58</v>
      </c>
      <c r="K3" s="190" t="s">
        <v>59</v>
      </c>
      <c r="L3" s="190" t="s">
        <v>60</v>
      </c>
      <c r="M3" s="191" t="s">
        <v>61</v>
      </c>
      <c r="N3" s="192" t="s">
        <v>1</v>
      </c>
    </row>
    <row r="4" spans="1:14" x14ac:dyDescent="0.2">
      <c r="A4" s="571" t="s">
        <v>49</v>
      </c>
      <c r="B4" s="583" t="s">
        <v>68</v>
      </c>
      <c r="C4" s="258" t="s">
        <v>2</v>
      </c>
      <c r="D4" s="259">
        <v>1</v>
      </c>
      <c r="E4" s="260">
        <v>0</v>
      </c>
      <c r="F4" s="260">
        <v>-4</v>
      </c>
      <c r="G4" s="336">
        <v>3</v>
      </c>
      <c r="H4" s="261">
        <v>0</v>
      </c>
      <c r="I4" s="262">
        <v>-3</v>
      </c>
      <c r="J4" s="260">
        <v>-1</v>
      </c>
      <c r="K4" s="260">
        <v>5</v>
      </c>
      <c r="L4" s="260">
        <v>2</v>
      </c>
      <c r="M4" s="336">
        <v>-2</v>
      </c>
      <c r="N4" s="261">
        <v>1</v>
      </c>
    </row>
    <row r="5" spans="1:14" x14ac:dyDescent="0.2">
      <c r="A5" s="572"/>
      <c r="B5" s="584"/>
      <c r="C5" s="263" t="s">
        <v>6</v>
      </c>
      <c r="D5" s="264">
        <v>-6</v>
      </c>
      <c r="E5" s="265">
        <v>8</v>
      </c>
      <c r="F5" s="265">
        <v>2</v>
      </c>
      <c r="G5" s="337">
        <v>-3</v>
      </c>
      <c r="H5" s="266">
        <v>1</v>
      </c>
      <c r="I5" s="264">
        <v>-6</v>
      </c>
      <c r="J5" s="265">
        <v>-3</v>
      </c>
      <c r="K5" s="265">
        <v>17</v>
      </c>
      <c r="L5" s="265">
        <v>-12</v>
      </c>
      <c r="M5" s="337">
        <v>-3</v>
      </c>
      <c r="N5" s="266">
        <v>-7</v>
      </c>
    </row>
    <row r="6" spans="1:14" x14ac:dyDescent="0.2">
      <c r="A6" s="572"/>
      <c r="B6" s="584"/>
      <c r="C6" s="263" t="s">
        <v>8</v>
      </c>
      <c r="D6" s="264">
        <v>0</v>
      </c>
      <c r="E6" s="265">
        <v>0</v>
      </c>
      <c r="F6" s="265">
        <v>5</v>
      </c>
      <c r="G6" s="337">
        <v>0</v>
      </c>
      <c r="H6" s="266">
        <v>5</v>
      </c>
      <c r="I6" s="264">
        <v>-8</v>
      </c>
      <c r="J6" s="265">
        <v>-3</v>
      </c>
      <c r="K6" s="265">
        <v>19</v>
      </c>
      <c r="L6" s="265">
        <v>-9</v>
      </c>
      <c r="M6" s="337">
        <v>-4</v>
      </c>
      <c r="N6" s="266">
        <v>-5</v>
      </c>
    </row>
    <row r="7" spans="1:14" ht="13.5" thickBot="1" x14ac:dyDescent="0.25">
      <c r="A7" s="572"/>
      <c r="B7" s="584"/>
      <c r="C7" s="263" t="s">
        <v>12</v>
      </c>
      <c r="D7" s="264">
        <v>-3</v>
      </c>
      <c r="E7" s="265">
        <v>3</v>
      </c>
      <c r="F7" s="265">
        <v>-8</v>
      </c>
      <c r="G7" s="337">
        <v>-3</v>
      </c>
      <c r="H7" s="266">
        <v>-11</v>
      </c>
      <c r="I7" s="264">
        <v>-19</v>
      </c>
      <c r="J7" s="265">
        <v>-2</v>
      </c>
      <c r="K7" s="265">
        <v>12</v>
      </c>
      <c r="L7" s="265">
        <v>-13</v>
      </c>
      <c r="M7" s="337">
        <v>-2</v>
      </c>
      <c r="N7" s="266">
        <v>-24</v>
      </c>
    </row>
    <row r="8" spans="1:14" ht="13.5" thickBot="1" x14ac:dyDescent="0.25">
      <c r="A8" s="572"/>
      <c r="B8" s="585"/>
      <c r="C8" s="267" t="s">
        <v>1</v>
      </c>
      <c r="D8" s="307">
        <v>-8</v>
      </c>
      <c r="E8" s="308">
        <v>11</v>
      </c>
      <c r="F8" s="308">
        <v>-5</v>
      </c>
      <c r="G8" s="309">
        <v>-3</v>
      </c>
      <c r="H8" s="310">
        <v>-5</v>
      </c>
      <c r="I8" s="307">
        <v>-36</v>
      </c>
      <c r="J8" s="308">
        <v>-9</v>
      </c>
      <c r="K8" s="308">
        <v>53</v>
      </c>
      <c r="L8" s="308">
        <v>-32</v>
      </c>
      <c r="M8" s="309">
        <v>-11</v>
      </c>
      <c r="N8" s="310">
        <v>-35</v>
      </c>
    </row>
    <row r="9" spans="1:14" x14ac:dyDescent="0.2">
      <c r="A9" s="572"/>
      <c r="B9" s="583" t="s">
        <v>24</v>
      </c>
      <c r="C9" s="338" t="s">
        <v>2</v>
      </c>
      <c r="D9" s="262">
        <v>1</v>
      </c>
      <c r="E9" s="260">
        <v>-2</v>
      </c>
      <c r="F9" s="260">
        <v>-3</v>
      </c>
      <c r="G9" s="336">
        <v>3</v>
      </c>
      <c r="H9" s="261">
        <v>-1</v>
      </c>
      <c r="I9" s="262">
        <v>-4</v>
      </c>
      <c r="J9" s="260">
        <v>0</v>
      </c>
      <c r="K9" s="260">
        <v>4</v>
      </c>
      <c r="L9" s="260">
        <v>2</v>
      </c>
      <c r="M9" s="336">
        <v>-2</v>
      </c>
      <c r="N9" s="261">
        <v>0</v>
      </c>
    </row>
    <row r="10" spans="1:14" x14ac:dyDescent="0.2">
      <c r="A10" s="572"/>
      <c r="B10" s="584"/>
      <c r="C10" s="339" t="s">
        <v>6</v>
      </c>
      <c r="D10" s="264">
        <v>-6</v>
      </c>
      <c r="E10" s="265">
        <v>9</v>
      </c>
      <c r="F10" s="265">
        <v>3</v>
      </c>
      <c r="G10" s="337">
        <v>-3</v>
      </c>
      <c r="H10" s="266">
        <v>3</v>
      </c>
      <c r="I10" s="264">
        <v>-5</v>
      </c>
      <c r="J10" s="265">
        <v>-2</v>
      </c>
      <c r="K10" s="265">
        <v>16</v>
      </c>
      <c r="L10" s="265">
        <v>-9</v>
      </c>
      <c r="M10" s="337">
        <v>-2</v>
      </c>
      <c r="N10" s="266">
        <v>-2</v>
      </c>
    </row>
    <row r="11" spans="1:14" x14ac:dyDescent="0.2">
      <c r="A11" s="572"/>
      <c r="B11" s="584"/>
      <c r="C11" s="339" t="s">
        <v>8</v>
      </c>
      <c r="D11" s="264">
        <v>1</v>
      </c>
      <c r="E11" s="265">
        <v>3</v>
      </c>
      <c r="F11" s="265">
        <v>3</v>
      </c>
      <c r="G11" s="337">
        <v>0</v>
      </c>
      <c r="H11" s="266">
        <v>7</v>
      </c>
      <c r="I11" s="264">
        <v>-5</v>
      </c>
      <c r="J11" s="265">
        <v>-3</v>
      </c>
      <c r="K11" s="265">
        <v>18</v>
      </c>
      <c r="L11" s="265">
        <v>-7</v>
      </c>
      <c r="M11" s="337">
        <v>-4</v>
      </c>
      <c r="N11" s="266">
        <v>-1</v>
      </c>
    </row>
    <row r="12" spans="1:14" ht="13.5" thickBot="1" x14ac:dyDescent="0.25">
      <c r="A12" s="572"/>
      <c r="B12" s="584"/>
      <c r="C12" s="339" t="s">
        <v>12</v>
      </c>
      <c r="D12" s="264">
        <v>-3</v>
      </c>
      <c r="E12" s="265">
        <v>2</v>
      </c>
      <c r="F12" s="265">
        <v>-7</v>
      </c>
      <c r="G12" s="337">
        <v>-3</v>
      </c>
      <c r="H12" s="266">
        <v>-11</v>
      </c>
      <c r="I12" s="264">
        <v>-17</v>
      </c>
      <c r="J12" s="265">
        <v>-3</v>
      </c>
      <c r="K12" s="265">
        <v>11</v>
      </c>
      <c r="L12" s="265">
        <v>-13</v>
      </c>
      <c r="M12" s="337">
        <v>-3</v>
      </c>
      <c r="N12" s="266">
        <v>-25</v>
      </c>
    </row>
    <row r="13" spans="1:14" ht="13.5" thickBot="1" x14ac:dyDescent="0.25">
      <c r="A13" s="572"/>
      <c r="B13" s="585"/>
      <c r="C13" s="340" t="s">
        <v>1</v>
      </c>
      <c r="D13" s="307">
        <v>-7</v>
      </c>
      <c r="E13" s="308">
        <v>12</v>
      </c>
      <c r="F13" s="308">
        <v>-4</v>
      </c>
      <c r="G13" s="309">
        <v>-3</v>
      </c>
      <c r="H13" s="310">
        <v>-2</v>
      </c>
      <c r="I13" s="307">
        <v>-31</v>
      </c>
      <c r="J13" s="308">
        <v>-8</v>
      </c>
      <c r="K13" s="308">
        <v>49</v>
      </c>
      <c r="L13" s="308">
        <v>-27</v>
      </c>
      <c r="M13" s="309">
        <v>-11</v>
      </c>
      <c r="N13" s="310">
        <v>-28</v>
      </c>
    </row>
    <row r="14" spans="1:14" x14ac:dyDescent="0.2">
      <c r="A14" s="572"/>
      <c r="B14" s="583" t="s">
        <v>22</v>
      </c>
      <c r="C14" s="338" t="s">
        <v>2</v>
      </c>
      <c r="D14" s="262">
        <v>0</v>
      </c>
      <c r="E14" s="260">
        <v>-1</v>
      </c>
      <c r="F14" s="260">
        <v>-2</v>
      </c>
      <c r="G14" s="336">
        <v>2</v>
      </c>
      <c r="H14" s="261">
        <v>-1</v>
      </c>
      <c r="I14" s="262">
        <v>-6</v>
      </c>
      <c r="J14" s="260">
        <v>0</v>
      </c>
      <c r="K14" s="260">
        <v>3</v>
      </c>
      <c r="L14" s="260">
        <v>3</v>
      </c>
      <c r="M14" s="336">
        <v>-1</v>
      </c>
      <c r="N14" s="261">
        <v>-1</v>
      </c>
    </row>
    <row r="15" spans="1:14" x14ac:dyDescent="0.2">
      <c r="A15" s="572"/>
      <c r="B15" s="584"/>
      <c r="C15" s="341" t="s">
        <v>6</v>
      </c>
      <c r="D15" s="264">
        <v>-6</v>
      </c>
      <c r="E15" s="265">
        <v>6</v>
      </c>
      <c r="F15" s="265">
        <v>-3</v>
      </c>
      <c r="G15" s="337">
        <v>-2</v>
      </c>
      <c r="H15" s="266">
        <v>-5</v>
      </c>
      <c r="I15" s="264">
        <v>-5</v>
      </c>
      <c r="J15" s="265">
        <v>-1</v>
      </c>
      <c r="K15" s="265">
        <v>5</v>
      </c>
      <c r="L15" s="265">
        <v>-10</v>
      </c>
      <c r="M15" s="337">
        <v>-1</v>
      </c>
      <c r="N15" s="266">
        <v>-12</v>
      </c>
    </row>
    <row r="16" spans="1:14" x14ac:dyDescent="0.2">
      <c r="A16" s="572"/>
      <c r="B16" s="584"/>
      <c r="C16" s="341" t="s">
        <v>8</v>
      </c>
      <c r="D16" s="264">
        <v>2</v>
      </c>
      <c r="E16" s="265">
        <v>4</v>
      </c>
      <c r="F16" s="265">
        <v>2</v>
      </c>
      <c r="G16" s="337">
        <v>0</v>
      </c>
      <c r="H16" s="266">
        <v>8</v>
      </c>
      <c r="I16" s="264">
        <v>0</v>
      </c>
      <c r="J16" s="265">
        <v>-1</v>
      </c>
      <c r="K16" s="265">
        <v>9</v>
      </c>
      <c r="L16" s="265">
        <v>-1</v>
      </c>
      <c r="M16" s="337">
        <v>-2</v>
      </c>
      <c r="N16" s="266">
        <v>5</v>
      </c>
    </row>
    <row r="17" spans="1:14" ht="13.5" thickBot="1" x14ac:dyDescent="0.25">
      <c r="A17" s="572"/>
      <c r="B17" s="584"/>
      <c r="C17" s="341" t="s">
        <v>12</v>
      </c>
      <c r="D17" s="264">
        <v>-2</v>
      </c>
      <c r="E17" s="265">
        <v>2</v>
      </c>
      <c r="F17" s="265">
        <v>-4</v>
      </c>
      <c r="G17" s="337">
        <v>-3</v>
      </c>
      <c r="H17" s="266">
        <v>-7</v>
      </c>
      <c r="I17" s="264">
        <v>-9</v>
      </c>
      <c r="J17" s="265">
        <v>-3</v>
      </c>
      <c r="K17" s="265">
        <v>7</v>
      </c>
      <c r="L17" s="265">
        <v>-9</v>
      </c>
      <c r="M17" s="337">
        <v>-3</v>
      </c>
      <c r="N17" s="266">
        <v>-17</v>
      </c>
    </row>
    <row r="18" spans="1:14" ht="13.5" thickBot="1" x14ac:dyDescent="0.25">
      <c r="A18" s="572"/>
      <c r="B18" s="585"/>
      <c r="C18" s="340" t="s">
        <v>1</v>
      </c>
      <c r="D18" s="307">
        <v>-6</v>
      </c>
      <c r="E18" s="308">
        <v>11</v>
      </c>
      <c r="F18" s="308">
        <v>-7</v>
      </c>
      <c r="G18" s="309">
        <v>-3</v>
      </c>
      <c r="H18" s="310">
        <v>-5</v>
      </c>
      <c r="I18" s="307">
        <v>-20</v>
      </c>
      <c r="J18" s="308">
        <v>-5</v>
      </c>
      <c r="K18" s="308">
        <v>24</v>
      </c>
      <c r="L18" s="308">
        <v>-17</v>
      </c>
      <c r="M18" s="309">
        <v>-7</v>
      </c>
      <c r="N18" s="310">
        <v>-25</v>
      </c>
    </row>
    <row r="19" spans="1:14" x14ac:dyDescent="0.2">
      <c r="A19" s="572"/>
      <c r="B19" s="583" t="s">
        <v>69</v>
      </c>
      <c r="C19" s="273" t="s">
        <v>2</v>
      </c>
      <c r="D19" s="274">
        <v>-0.5</v>
      </c>
      <c r="E19" s="275">
        <v>4.166666666666663E-2</v>
      </c>
      <c r="F19" s="275">
        <v>1.4285714285714346E-2</v>
      </c>
      <c r="G19" s="342">
        <v>0.66666666666666663</v>
      </c>
      <c r="H19" s="276">
        <v>-1.7543859649122862E-2</v>
      </c>
      <c r="I19" s="274">
        <v>-0.4</v>
      </c>
      <c r="J19" s="275">
        <v>0</v>
      </c>
      <c r="K19" s="275">
        <v>0.75</v>
      </c>
      <c r="L19" s="275">
        <v>0.19999999999999996</v>
      </c>
      <c r="M19" s="342">
        <v>-0.5</v>
      </c>
      <c r="N19" s="276">
        <v>-4.9999999999999933E-2</v>
      </c>
    </row>
    <row r="20" spans="1:14" x14ac:dyDescent="0.2">
      <c r="A20" s="572"/>
      <c r="B20" s="584"/>
      <c r="C20" s="272" t="s">
        <v>6</v>
      </c>
      <c r="D20" s="277">
        <v>-0.8571428571428571</v>
      </c>
      <c r="E20" s="278">
        <v>2.1994134897360684E-2</v>
      </c>
      <c r="F20" s="278">
        <v>-0.2142857142857143</v>
      </c>
      <c r="G20" s="343">
        <v>0.16666666666666663</v>
      </c>
      <c r="H20" s="279">
        <v>-0.12015738498789341</v>
      </c>
      <c r="I20" s="277">
        <v>-8.4541062801932298E-2</v>
      </c>
      <c r="J20" s="278">
        <v>0.33333333333333337</v>
      </c>
      <c r="K20" s="278">
        <v>-0.20833333333333331</v>
      </c>
      <c r="L20" s="278">
        <v>-9.7580645161290391E-2</v>
      </c>
      <c r="M20" s="343">
        <v>0.33333333333333337</v>
      </c>
      <c r="N20" s="279">
        <v>-0.14060606060606062</v>
      </c>
    </row>
    <row r="21" spans="1:14" x14ac:dyDescent="0.2">
      <c r="A21" s="572"/>
      <c r="B21" s="584"/>
      <c r="C21" s="272" t="s">
        <v>8</v>
      </c>
      <c r="D21" s="277">
        <v>0.41666666666666669</v>
      </c>
      <c r="E21" s="278">
        <v>9.2592592592592615E-2</v>
      </c>
      <c r="F21" s="278">
        <v>2.5000000000000022E-2</v>
      </c>
      <c r="G21" s="343">
        <v>0</v>
      </c>
      <c r="H21" s="279">
        <v>0.11904761904761912</v>
      </c>
      <c r="I21" s="277">
        <v>0.14705882352941174</v>
      </c>
      <c r="J21" s="278">
        <v>-0.2</v>
      </c>
      <c r="K21" s="278">
        <v>8.6538461538461564E-2</v>
      </c>
      <c r="L21" s="278">
        <v>0.14285714285714285</v>
      </c>
      <c r="M21" s="343">
        <v>-0.4</v>
      </c>
      <c r="N21" s="279">
        <v>9.7727272727272718E-2</v>
      </c>
    </row>
    <row r="22" spans="1:14" ht="13.5" thickBot="1" x14ac:dyDescent="0.25">
      <c r="A22" s="572"/>
      <c r="B22" s="584"/>
      <c r="C22" s="272" t="s">
        <v>12</v>
      </c>
      <c r="D22" s="277">
        <v>0.25</v>
      </c>
      <c r="E22" s="278">
        <v>3.7151702786377694E-2</v>
      </c>
      <c r="F22" s="278">
        <v>0.14102564102564108</v>
      </c>
      <c r="G22" s="343">
        <v>-0.30000000000000004</v>
      </c>
      <c r="H22" s="279">
        <v>2.1978021978022011E-2</v>
      </c>
      <c r="I22" s="277">
        <v>0.1201298701298702</v>
      </c>
      <c r="J22" s="278">
        <v>-1</v>
      </c>
      <c r="K22" s="278">
        <v>-0.2857142857142857</v>
      </c>
      <c r="L22" s="278">
        <v>7.3333333333333361E-2</v>
      </c>
      <c r="M22" s="343">
        <v>-1</v>
      </c>
      <c r="N22" s="279">
        <v>3.0950305143853551E-2</v>
      </c>
    </row>
    <row r="23" spans="1:14" ht="13.5" thickBot="1" x14ac:dyDescent="0.25">
      <c r="A23" s="573"/>
      <c r="B23" s="585"/>
      <c r="C23" s="267" t="s">
        <v>1</v>
      </c>
      <c r="D23" s="325">
        <v>-0.10833333333333328</v>
      </c>
      <c r="E23" s="326">
        <v>5.2482715273412972E-2</v>
      </c>
      <c r="F23" s="326">
        <v>-9.3877551020408179E-2</v>
      </c>
      <c r="G23" s="327">
        <v>-6.8181818181818232E-2</v>
      </c>
      <c r="H23" s="328">
        <v>-2.5430306350728182E-2</v>
      </c>
      <c r="I23" s="329">
        <v>-1.9639934533551617E-2</v>
      </c>
      <c r="J23" s="326">
        <v>-0.2121212121212121</v>
      </c>
      <c r="K23" s="326">
        <v>-6.4241486068111531E-2</v>
      </c>
      <c r="L23" s="326">
        <v>1.6354398221657629E-2</v>
      </c>
      <c r="M23" s="327">
        <v>-0.11538461538461542</v>
      </c>
      <c r="N23" s="328">
        <v>-3.8975251834348912E-2</v>
      </c>
    </row>
    <row r="24" spans="1:14" ht="50.25" hidden="1" customHeight="1" x14ac:dyDescent="0.2">
      <c r="A24" s="283"/>
      <c r="B24" s="284" t="s">
        <v>49</v>
      </c>
      <c r="C24" s="284"/>
      <c r="D24" s="285"/>
      <c r="E24" s="286"/>
      <c r="F24" s="286"/>
      <c r="G24" s="330"/>
      <c r="H24" s="331"/>
      <c r="I24" s="332"/>
      <c r="J24" s="286"/>
      <c r="K24" s="286"/>
      <c r="L24" s="286"/>
      <c r="M24" s="330"/>
      <c r="N24" s="331"/>
    </row>
    <row r="25" spans="1:14" ht="51" hidden="1" customHeight="1" thickBot="1" x14ac:dyDescent="0.25">
      <c r="A25" s="283"/>
      <c r="B25" s="288" t="s">
        <v>29</v>
      </c>
      <c r="C25" s="288"/>
      <c r="D25" s="289"/>
      <c r="E25" s="290"/>
      <c r="F25" s="290"/>
      <c r="G25" s="333"/>
      <c r="H25" s="334"/>
      <c r="I25" s="335"/>
      <c r="J25" s="290"/>
      <c r="K25" s="290"/>
      <c r="L25" s="290"/>
      <c r="M25" s="333"/>
      <c r="N25" s="334"/>
    </row>
    <row r="26" spans="1:14" hidden="1" x14ac:dyDescent="0.2">
      <c r="A26" s="283"/>
    </row>
    <row r="27" spans="1:14" hidden="1" x14ac:dyDescent="0.2">
      <c r="A27" s="283"/>
      <c r="B27" s="147" t="s">
        <v>70</v>
      </c>
      <c r="C27" s="147"/>
    </row>
    <row r="28" spans="1:14" hidden="1" x14ac:dyDescent="0.2">
      <c r="A28" s="283"/>
    </row>
    <row r="29" spans="1:14" hidden="1" x14ac:dyDescent="0.2">
      <c r="A29" s="283"/>
    </row>
    <row r="30" spans="1:14" hidden="1" x14ac:dyDescent="0.2">
      <c r="A30" s="283"/>
    </row>
    <row r="31" spans="1:14" hidden="1" x14ac:dyDescent="0.2">
      <c r="A31" s="283"/>
    </row>
    <row r="32" spans="1:14" hidden="1" x14ac:dyDescent="0.2">
      <c r="A32" s="283"/>
    </row>
    <row r="33" spans="1:14" hidden="1" x14ac:dyDescent="0.2">
      <c r="A33" s="283"/>
    </row>
    <row r="34" spans="1:14" hidden="1" x14ac:dyDescent="0.2">
      <c r="A34" s="283"/>
    </row>
    <row r="35" spans="1:14" hidden="1" x14ac:dyDescent="0.2">
      <c r="A35" s="283"/>
    </row>
    <row r="36" spans="1:14" hidden="1" x14ac:dyDescent="0.2">
      <c r="A36" s="283"/>
    </row>
    <row r="37" spans="1:14" hidden="1" x14ac:dyDescent="0.2">
      <c r="A37" s="283"/>
    </row>
    <row r="38" spans="1:14" hidden="1" x14ac:dyDescent="0.2">
      <c r="A38" s="283"/>
    </row>
    <row r="39" spans="1:14" x14ac:dyDescent="0.2">
      <c r="A39" s="291"/>
      <c r="B39" s="292"/>
      <c r="C39" s="29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</row>
    <row r="40" spans="1:14" x14ac:dyDescent="0.2">
      <c r="A40" s="294" t="s">
        <v>71</v>
      </c>
      <c r="B40" s="295"/>
      <c r="C40" s="295"/>
      <c r="D40" s="295"/>
      <c r="E40" s="295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 x14ac:dyDescent="0.2">
      <c r="A41" s="291"/>
      <c r="B41" s="292"/>
      <c r="C41" s="293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 x14ac:dyDescent="0.2">
      <c r="A42" s="291"/>
      <c r="B42" s="292"/>
      <c r="C42" s="293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 x14ac:dyDescent="0.2">
      <c r="A43" s="291"/>
      <c r="B43" s="292"/>
      <c r="C43" s="293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</row>
    <row r="44" spans="1:14" x14ac:dyDescent="0.2">
      <c r="A44" s="291"/>
      <c r="B44" s="292"/>
      <c r="C44" s="293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</row>
    <row r="45" spans="1:14" x14ac:dyDescent="0.2">
      <c r="A45" s="291"/>
      <c r="B45" s="292"/>
      <c r="C45" s="293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</row>
    <row r="46" spans="1:14" x14ac:dyDescent="0.2">
      <c r="A46" s="291"/>
      <c r="B46" s="292"/>
      <c r="C46" s="293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</row>
    <row r="47" spans="1:14" x14ac:dyDescent="0.2">
      <c r="A47" s="291"/>
      <c r="B47" s="292"/>
      <c r="C47" s="293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</row>
    <row r="48" spans="1:14" x14ac:dyDescent="0.2">
      <c r="A48" s="291"/>
      <c r="B48" s="292"/>
      <c r="C48" s="293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</row>
    <row r="49" spans="1:14" x14ac:dyDescent="0.2">
      <c r="A49" s="291"/>
      <c r="B49" s="293"/>
      <c r="C49" s="293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2">
      <c r="A50" s="291"/>
      <c r="B50" s="297"/>
      <c r="C50" s="293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</row>
    <row r="51" spans="1:14" s="298" customFormat="1" x14ac:dyDescent="0.2">
      <c r="B51" s="297"/>
      <c r="C51" s="297"/>
    </row>
    <row r="52" spans="1:14" x14ac:dyDescent="0.2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</row>
    <row r="53" spans="1:14" x14ac:dyDescent="0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</row>
    <row r="54" spans="1:14" x14ac:dyDescent="0.2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</row>
    <row r="55" spans="1:14" x14ac:dyDescent="0.2">
      <c r="A55" s="297"/>
      <c r="B55" s="297"/>
      <c r="C55" s="297"/>
      <c r="D55" s="297"/>
      <c r="E55" s="297"/>
      <c r="F55" s="297"/>
      <c r="G55" s="297"/>
      <c r="H55" s="297"/>
    </row>
    <row r="56" spans="1:14" x14ac:dyDescent="0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</row>
    <row r="57" spans="1:14" x14ac:dyDescent="0.2">
      <c r="A57" s="299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</row>
    <row r="58" spans="1:14" x14ac:dyDescent="0.2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</row>
    <row r="62" spans="1:14" x14ac:dyDescent="0.2">
      <c r="A62" s="298"/>
      <c r="B62" s="298"/>
      <c r="C62" s="298"/>
      <c r="D62" s="298"/>
      <c r="E62" s="298"/>
      <c r="F62" s="298"/>
      <c r="G62" s="298"/>
      <c r="H62" s="298"/>
    </row>
  </sheetData>
  <mergeCells count="8">
    <mergeCell ref="B1:N1"/>
    <mergeCell ref="D2:H2"/>
    <mergeCell ref="I2:N2"/>
    <mergeCell ref="A4:A23"/>
    <mergeCell ref="B4:B8"/>
    <mergeCell ref="B9:B13"/>
    <mergeCell ref="B14:B18"/>
    <mergeCell ref="B19:B23"/>
  </mergeCells>
  <phoneticPr fontId="38" type="noConversion"/>
  <printOptions horizontalCentered="1"/>
  <pageMargins left="0" right="0" top="1.6429398148148149" bottom="0.59055118110236227" header="0.59055118110236227" footer="0"/>
  <pageSetup paperSize="9" scale="85" orientation="landscape" r:id="rId1"/>
  <headerFooter alignWithMargins="0">
    <oddHeader>&amp;L&amp;G&amp;C&amp;"Arial,Negrita"&amp;14TABLA 24
PRUEBAS DE ACCESO A LA UNIVERSIDAD 
PARA MAYORES DE 25 AÑOS. 
CONVOCATORIA DE 2021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Layout" zoomScaleNormal="90" workbookViewId="0">
      <selection activeCell="D5" sqref="D5"/>
    </sheetView>
  </sheetViews>
  <sheetFormatPr baseColWidth="10" defaultRowHeight="12.75" x14ac:dyDescent="0.2"/>
  <cols>
    <col min="1" max="1" width="17.140625" customWidth="1"/>
    <col min="2" max="2" width="12.5703125" bestFit="1" customWidth="1"/>
    <col min="3" max="3" width="13.42578125" bestFit="1" customWidth="1"/>
    <col min="4" max="4" width="10.7109375" bestFit="1" customWidth="1"/>
    <col min="5" max="5" width="14.140625" bestFit="1" customWidth="1"/>
    <col min="6" max="6" width="12.5703125" bestFit="1" customWidth="1"/>
    <col min="7" max="7" width="13.42578125" bestFit="1" customWidth="1"/>
    <col min="8" max="8" width="10.7109375" bestFit="1" customWidth="1"/>
    <col min="9" max="9" width="12.42578125" customWidth="1"/>
    <col min="10" max="10" width="12.5703125" bestFit="1" customWidth="1"/>
    <col min="11" max="11" width="13.42578125" bestFit="1" customWidth="1"/>
    <col min="12" max="12" width="10.7109375" bestFit="1" customWidth="1"/>
    <col min="13" max="13" width="11" customWidth="1"/>
  </cols>
  <sheetData>
    <row r="1" spans="1:13" ht="20.100000000000001" customHeight="1" x14ac:dyDescent="0.2">
      <c r="A1" s="501" t="s">
        <v>101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</row>
    <row r="2" spans="1:13" ht="20.100000000000001" customHeight="1" thickBot="1" x14ac:dyDescent="0.25"/>
    <row r="3" spans="1:13" ht="20.100000000000001" customHeight="1" thickBot="1" x14ac:dyDescent="0.25">
      <c r="A3" s="1"/>
      <c r="B3" s="586" t="s">
        <v>94</v>
      </c>
      <c r="C3" s="586"/>
      <c r="D3" s="586"/>
      <c r="E3" s="586"/>
      <c r="F3" s="587" t="s">
        <v>100</v>
      </c>
      <c r="G3" s="587"/>
      <c r="H3" s="587"/>
      <c r="I3" s="587"/>
      <c r="J3" s="587" t="s">
        <v>102</v>
      </c>
      <c r="K3" s="587"/>
      <c r="L3" s="587"/>
      <c r="M3" s="588"/>
    </row>
    <row r="4" spans="1:13" s="361" customFormat="1" ht="36" customHeight="1" thickBot="1" x14ac:dyDescent="0.25">
      <c r="A4" s="351" t="s">
        <v>51</v>
      </c>
      <c r="B4" s="352" t="s">
        <v>72</v>
      </c>
      <c r="C4" s="353" t="s">
        <v>73</v>
      </c>
      <c r="D4" s="354" t="s">
        <v>74</v>
      </c>
      <c r="E4" s="355" t="s">
        <v>75</v>
      </c>
      <c r="F4" s="352" t="s">
        <v>72</v>
      </c>
      <c r="G4" s="356" t="s">
        <v>73</v>
      </c>
      <c r="H4" s="354" t="s">
        <v>74</v>
      </c>
      <c r="I4" s="355" t="s">
        <v>75</v>
      </c>
      <c r="J4" s="357" t="s">
        <v>72</v>
      </c>
      <c r="K4" s="358" t="s">
        <v>73</v>
      </c>
      <c r="L4" s="359" t="s">
        <v>74</v>
      </c>
      <c r="M4" s="360" t="s">
        <v>75</v>
      </c>
    </row>
    <row r="5" spans="1:13" s="8" customFormat="1" ht="20.100000000000001" customHeight="1" x14ac:dyDescent="0.2">
      <c r="A5" s="362" t="s">
        <v>39</v>
      </c>
      <c r="B5" s="363">
        <v>0.1178343949044586</v>
      </c>
      <c r="C5" s="364">
        <v>6.6878980891719744E-2</v>
      </c>
      <c r="D5" s="364">
        <v>5.0955414012738856E-2</v>
      </c>
      <c r="E5" s="365">
        <v>1.5923566878980888E-2</v>
      </c>
      <c r="F5" s="366">
        <f>'TABLA 19-21 M25'!H4/'TABLA 19-21 M25'!$H$8</f>
        <v>0.16013071895424835</v>
      </c>
      <c r="G5" s="367">
        <f>'TABLA 21-20x M25'!H4/'TABLA 19-21 M25'!$H$8</f>
        <v>9.1503267973856203E-2</v>
      </c>
      <c r="H5" s="368">
        <f t="shared" ref="H5:I9" si="0">F5-G5</f>
        <v>6.8627450980392149E-2</v>
      </c>
      <c r="I5" s="369">
        <f t="shared" si="0"/>
        <v>2.2875816993464054E-2</v>
      </c>
      <c r="J5" s="370">
        <f t="shared" ref="J5:M9" si="1">F5-B5</f>
        <v>4.2296324049789752E-2</v>
      </c>
      <c r="K5" s="371">
        <f>G5-C5</f>
        <v>2.4624287082136459E-2</v>
      </c>
      <c r="L5" s="372">
        <f t="shared" si="1"/>
        <v>1.7672036967653293E-2</v>
      </c>
      <c r="M5" s="364">
        <f t="shared" si="1"/>
        <v>6.9522501144831661E-3</v>
      </c>
    </row>
    <row r="6" spans="1:13" s="8" customFormat="1" ht="20.100000000000001" customHeight="1" x14ac:dyDescent="0.2">
      <c r="A6" s="362" t="s">
        <v>76</v>
      </c>
      <c r="B6" s="373">
        <v>0.35668789808917195</v>
      </c>
      <c r="C6" s="374">
        <v>0.19108280254777071</v>
      </c>
      <c r="D6" s="374">
        <v>0.16560509554140124</v>
      </c>
      <c r="E6" s="375">
        <v>2.5477707006369477E-2</v>
      </c>
      <c r="F6" s="376">
        <f>'TABLA 19-21 M25'!H5/'TABLA 19-21 M25'!$H$8</f>
        <v>0.37254901960784315</v>
      </c>
      <c r="G6" s="377">
        <f>'TABLA 21-20x M25'!H5/'TABLA 19-21 M25'!$H$8</f>
        <v>0.17320261437908496</v>
      </c>
      <c r="H6" s="378">
        <f t="shared" si="0"/>
        <v>0.19934640522875818</v>
      </c>
      <c r="I6" s="375">
        <f t="shared" si="0"/>
        <v>-2.6143790849673221E-2</v>
      </c>
      <c r="J6" s="376">
        <f t="shared" si="1"/>
        <v>1.5861121518671195E-2</v>
      </c>
      <c r="K6" s="377">
        <f t="shared" si="1"/>
        <v>-1.7880188168685751E-2</v>
      </c>
      <c r="L6" s="378">
        <f t="shared" si="1"/>
        <v>3.3741309687356946E-2</v>
      </c>
      <c r="M6" s="374">
        <f t="shared" si="1"/>
        <v>-5.1621497856042697E-2</v>
      </c>
    </row>
    <row r="7" spans="1:13" s="8" customFormat="1" ht="20.100000000000001" customHeight="1" x14ac:dyDescent="0.2">
      <c r="A7" s="362" t="s">
        <v>38</v>
      </c>
      <c r="B7" s="373">
        <v>0.2643312101910828</v>
      </c>
      <c r="C7" s="374">
        <v>0.12738853503184713</v>
      </c>
      <c r="D7" s="374">
        <v>0.13694267515923567</v>
      </c>
      <c r="E7" s="375">
        <v>-9.5541401273885329E-3</v>
      </c>
      <c r="F7" s="376">
        <f>'TABLA 19-21 M25'!H6/'TABLA 19-21 M25'!$H$8</f>
        <v>0.28104575163398693</v>
      </c>
      <c r="G7" s="377">
        <f>'TABLA 21-20x M25'!H6/'TABLA 19-21 M25'!$H$8</f>
        <v>0.13398692810457516</v>
      </c>
      <c r="H7" s="378">
        <f t="shared" si="0"/>
        <v>0.14705882352941177</v>
      </c>
      <c r="I7" s="375">
        <f t="shared" si="0"/>
        <v>-1.307189542483661E-2</v>
      </c>
      <c r="J7" s="376">
        <f t="shared" si="1"/>
        <v>1.6714541442904129E-2</v>
      </c>
      <c r="K7" s="377">
        <f t="shared" si="1"/>
        <v>6.598393072728026E-3</v>
      </c>
      <c r="L7" s="378">
        <f t="shared" si="1"/>
        <v>1.0116148370176103E-2</v>
      </c>
      <c r="M7" s="374">
        <f t="shared" si="1"/>
        <v>-3.5177552974480775E-3</v>
      </c>
    </row>
    <row r="8" spans="1:13" s="8" customFormat="1" ht="20.100000000000001" customHeight="1" x14ac:dyDescent="0.2">
      <c r="A8" s="362" t="s">
        <v>77</v>
      </c>
      <c r="B8" s="373">
        <v>0.26114649681528662</v>
      </c>
      <c r="C8" s="374">
        <v>0.13057324840764331</v>
      </c>
      <c r="D8" s="374">
        <v>0.13057324840764331</v>
      </c>
      <c r="E8" s="375">
        <v>0</v>
      </c>
      <c r="F8" s="366">
        <f>'TABLA 19-21 M25'!H7/'TABLA 19-21 M25'!$H$8</f>
        <v>0.18627450980392157</v>
      </c>
      <c r="G8" s="367">
        <f>'TABLA 21-20x M25'!H7/'TABLA 19-21 M25'!$H$8</f>
        <v>8.8235294117647065E-2</v>
      </c>
      <c r="H8" s="378">
        <f t="shared" si="0"/>
        <v>9.8039215686274508E-2</v>
      </c>
      <c r="I8" s="375">
        <f t="shared" si="0"/>
        <v>-9.8039215686274439E-3</v>
      </c>
      <c r="J8" s="366">
        <f t="shared" si="1"/>
        <v>-7.4871987011365049E-2</v>
      </c>
      <c r="K8" s="367">
        <f t="shared" si="1"/>
        <v>-4.2337954289996246E-2</v>
      </c>
      <c r="L8" s="368">
        <f t="shared" si="1"/>
        <v>-3.2534032721368802E-2</v>
      </c>
      <c r="M8" s="379">
        <f t="shared" si="1"/>
        <v>-9.8039215686274439E-3</v>
      </c>
    </row>
    <row r="9" spans="1:13" s="8" customFormat="1" ht="20.100000000000001" customHeight="1" thickBot="1" x14ac:dyDescent="0.25">
      <c r="A9" s="380" t="s">
        <v>19</v>
      </c>
      <c r="B9" s="381">
        <v>1</v>
      </c>
      <c r="C9" s="382">
        <v>0.51592356687898089</v>
      </c>
      <c r="D9" s="383">
        <v>0.48407643312101911</v>
      </c>
      <c r="E9" s="384">
        <v>3.1847133757961776E-2</v>
      </c>
      <c r="F9" s="381">
        <f>SUM(F5:F8)</f>
        <v>1</v>
      </c>
      <c r="G9" s="385">
        <f>SUM(G5:G8)</f>
        <v>0.48692810457516345</v>
      </c>
      <c r="H9" s="382">
        <f t="shared" si="0"/>
        <v>0.51307189542483655</v>
      </c>
      <c r="I9" s="384">
        <f t="shared" si="0"/>
        <v>-2.614379084967311E-2</v>
      </c>
      <c r="J9" s="381">
        <f t="shared" si="1"/>
        <v>0</v>
      </c>
      <c r="K9" s="385">
        <f t="shared" si="1"/>
        <v>-2.8995462303817443E-2</v>
      </c>
      <c r="L9" s="382">
        <f t="shared" si="1"/>
        <v>2.8995462303817443E-2</v>
      </c>
      <c r="M9" s="383">
        <f t="shared" si="1"/>
        <v>-5.7990924607634886E-2</v>
      </c>
    </row>
    <row r="13" spans="1:13" ht="20.100000000000001" customHeight="1" x14ac:dyDescent="0.2">
      <c r="C13" s="502" t="s">
        <v>103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</row>
    <row r="14" spans="1:13" ht="20.100000000000001" customHeight="1" thickBot="1" x14ac:dyDescent="0.25"/>
    <row r="15" spans="1:13" ht="20.100000000000001" customHeight="1" thickBot="1" x14ac:dyDescent="0.25">
      <c r="A15" s="386"/>
      <c r="B15" s="586" t="s">
        <v>94</v>
      </c>
      <c r="C15" s="586"/>
      <c r="D15" s="586"/>
      <c r="E15" s="586"/>
      <c r="F15" s="587" t="s">
        <v>100</v>
      </c>
      <c r="G15" s="587"/>
      <c r="H15" s="587"/>
      <c r="I15" s="587"/>
      <c r="J15" s="587" t="s">
        <v>102</v>
      </c>
      <c r="K15" s="587"/>
      <c r="L15" s="587"/>
      <c r="M15" s="588"/>
    </row>
    <row r="16" spans="1:13" s="361" customFormat="1" ht="39" customHeight="1" thickBot="1" x14ac:dyDescent="0.25">
      <c r="A16" s="387" t="s">
        <v>51</v>
      </c>
      <c r="B16" s="352" t="s">
        <v>72</v>
      </c>
      <c r="C16" s="353" t="s">
        <v>73</v>
      </c>
      <c r="D16" s="354" t="s">
        <v>74</v>
      </c>
      <c r="E16" s="355" t="s">
        <v>75</v>
      </c>
      <c r="F16" s="388" t="s">
        <v>72</v>
      </c>
      <c r="G16" s="389" t="s">
        <v>73</v>
      </c>
      <c r="H16" s="390" t="s">
        <v>74</v>
      </c>
      <c r="I16" s="391" t="s">
        <v>75</v>
      </c>
      <c r="J16" s="352" t="s">
        <v>72</v>
      </c>
      <c r="K16" s="356" t="s">
        <v>73</v>
      </c>
      <c r="L16" s="354" t="s">
        <v>74</v>
      </c>
      <c r="M16" s="392" t="s">
        <v>75</v>
      </c>
    </row>
    <row r="17" spans="1:13" s="8" customFormat="1" ht="20.100000000000001" customHeight="1" x14ac:dyDescent="0.2">
      <c r="A17" s="393" t="s">
        <v>39</v>
      </c>
      <c r="B17" s="370">
        <v>0.12804878048780488</v>
      </c>
      <c r="C17" s="371">
        <v>7.926829268292683E-2</v>
      </c>
      <c r="D17" s="372">
        <v>4.878048780487805E-2</v>
      </c>
      <c r="E17" s="365">
        <v>3.048780487804878E-2</v>
      </c>
      <c r="F17" s="370">
        <f>'TABLA 19-21 M25'!H14/'TABLA 19-21 M25'!$H$18</f>
        <v>0.18343195266272189</v>
      </c>
      <c r="G17" s="371">
        <f>'TABLA 21-20x M25'!H14/'TABLA 19-21 M25'!$H$18</f>
        <v>0.11242603550295859</v>
      </c>
      <c r="H17" s="372">
        <f t="shared" ref="H17:I21" si="2">F17-G17</f>
        <v>7.1005917159763302E-2</v>
      </c>
      <c r="I17" s="365">
        <f t="shared" si="2"/>
        <v>4.1420118343195284E-2</v>
      </c>
      <c r="J17" s="394">
        <f t="shared" ref="J17:M21" si="3">F17-B17</f>
        <v>5.5383172174917006E-2</v>
      </c>
      <c r="K17" s="367">
        <f t="shared" si="3"/>
        <v>3.3157742820031755E-2</v>
      </c>
      <c r="L17" s="368">
        <f t="shared" si="3"/>
        <v>2.2225429354885251E-2</v>
      </c>
      <c r="M17" s="379">
        <f t="shared" si="3"/>
        <v>1.0932313465146504E-2</v>
      </c>
    </row>
    <row r="18" spans="1:13" s="8" customFormat="1" ht="20.100000000000001" customHeight="1" x14ac:dyDescent="0.2">
      <c r="A18" s="393" t="s">
        <v>76</v>
      </c>
      <c r="B18" s="376">
        <v>0.39634146341463417</v>
      </c>
      <c r="C18" s="377">
        <v>0.23780487804878048</v>
      </c>
      <c r="D18" s="378">
        <v>0.15853658536585369</v>
      </c>
      <c r="E18" s="375">
        <v>7.9268292682926789E-2</v>
      </c>
      <c r="F18" s="376">
        <f>'TABLA 19-21 M25'!H15/'TABLA 19-21 M25'!$H$18</f>
        <v>0.31952662721893493</v>
      </c>
      <c r="G18" s="377">
        <f>'TABLA 21-20x M25'!H15/'TABLA 19-21 M25'!$H$18</f>
        <v>0.11834319526627218</v>
      </c>
      <c r="H18" s="378">
        <f t="shared" si="2"/>
        <v>0.20118343195266275</v>
      </c>
      <c r="I18" s="375">
        <f t="shared" si="2"/>
        <v>-8.2840236686390567E-2</v>
      </c>
      <c r="J18" s="395">
        <f t="shared" si="3"/>
        <v>-7.6814836195699232E-2</v>
      </c>
      <c r="K18" s="377">
        <f t="shared" si="3"/>
        <v>-0.11946168278250829</v>
      </c>
      <c r="L18" s="378">
        <f t="shared" si="3"/>
        <v>4.2646846586809062E-2</v>
      </c>
      <c r="M18" s="374">
        <f t="shared" si="3"/>
        <v>-0.16210852936931736</v>
      </c>
    </row>
    <row r="19" spans="1:13" s="8" customFormat="1" ht="20.100000000000001" customHeight="1" x14ac:dyDescent="0.2">
      <c r="A19" s="393" t="s">
        <v>38</v>
      </c>
      <c r="B19" s="376">
        <v>0.18292682926829268</v>
      </c>
      <c r="C19" s="377">
        <v>9.1463414634146339E-2</v>
      </c>
      <c r="D19" s="378">
        <v>9.1463414634146339E-2</v>
      </c>
      <c r="E19" s="375">
        <v>0</v>
      </c>
      <c r="F19" s="376">
        <f>'TABLA 19-21 M25'!H16/'TABLA 19-21 M25'!$H$18</f>
        <v>0.26627218934911245</v>
      </c>
      <c r="G19" s="377">
        <f>'TABLA 21-20x M25'!H16/'TABLA 19-21 M25'!$H$18</f>
        <v>0.13017751479289941</v>
      </c>
      <c r="H19" s="378">
        <f t="shared" si="2"/>
        <v>0.13609467455621305</v>
      </c>
      <c r="I19" s="375">
        <f t="shared" si="2"/>
        <v>-5.9171597633136397E-3</v>
      </c>
      <c r="J19" s="395">
        <f t="shared" si="3"/>
        <v>8.3345360080819775E-2</v>
      </c>
      <c r="K19" s="377">
        <f t="shared" si="3"/>
        <v>3.8714100158753068E-2</v>
      </c>
      <c r="L19" s="378">
        <f t="shared" si="3"/>
        <v>4.4631259922066707E-2</v>
      </c>
      <c r="M19" s="374">
        <f t="shared" si="3"/>
        <v>-5.9171597633136397E-3</v>
      </c>
    </row>
    <row r="20" spans="1:13" s="8" customFormat="1" ht="20.100000000000001" customHeight="1" x14ac:dyDescent="0.2">
      <c r="A20" s="393" t="s">
        <v>77</v>
      </c>
      <c r="B20" s="366">
        <v>0.29268292682926828</v>
      </c>
      <c r="C20" s="367">
        <v>0.16463414634146342</v>
      </c>
      <c r="D20" s="378">
        <v>0.12804878048780485</v>
      </c>
      <c r="E20" s="375">
        <v>3.6585365853658569E-2</v>
      </c>
      <c r="F20" s="366">
        <f>'TABLA 19-21 M25'!H17/'TABLA 19-21 M25'!$H$18</f>
        <v>0.23076923076923078</v>
      </c>
      <c r="G20" s="367">
        <f>'TABLA 21-20x M25'!H17/'TABLA 19-21 M25'!$H$18</f>
        <v>0.11242603550295859</v>
      </c>
      <c r="H20" s="378">
        <f t="shared" si="2"/>
        <v>0.1183431952662722</v>
      </c>
      <c r="I20" s="375">
        <f t="shared" si="2"/>
        <v>-5.9171597633136119E-3</v>
      </c>
      <c r="J20" s="394">
        <f t="shared" si="3"/>
        <v>-6.1913696060037493E-2</v>
      </c>
      <c r="K20" s="367">
        <f t="shared" si="3"/>
        <v>-5.2208110838504837E-2</v>
      </c>
      <c r="L20" s="368">
        <f t="shared" si="3"/>
        <v>-9.705585221532656E-3</v>
      </c>
      <c r="M20" s="379">
        <f t="shared" si="3"/>
        <v>-4.2502525616972181E-2</v>
      </c>
    </row>
    <row r="21" spans="1:13" s="8" customFormat="1" ht="20.100000000000001" customHeight="1" thickBot="1" x14ac:dyDescent="0.25">
      <c r="A21" s="396" t="s">
        <v>19</v>
      </c>
      <c r="B21" s="381">
        <v>1</v>
      </c>
      <c r="C21" s="382">
        <v>0.57317073170731714</v>
      </c>
      <c r="D21" s="383">
        <v>0.42682926829268286</v>
      </c>
      <c r="E21" s="384">
        <v>0.14634146341463428</v>
      </c>
      <c r="F21" s="381">
        <f>SUM(F17:F20)</f>
        <v>1</v>
      </c>
      <c r="G21" s="385">
        <f>SUM(G17:G20)</f>
        <v>0.47337278106508879</v>
      </c>
      <c r="H21" s="382">
        <f t="shared" si="2"/>
        <v>0.52662721893491127</v>
      </c>
      <c r="I21" s="384">
        <f t="shared" si="2"/>
        <v>-5.325443786982248E-2</v>
      </c>
      <c r="J21" s="397">
        <f t="shared" si="3"/>
        <v>0</v>
      </c>
      <c r="K21" s="385">
        <f t="shared" si="3"/>
        <v>-9.979795064222835E-2</v>
      </c>
      <c r="L21" s="382">
        <f t="shared" si="3"/>
        <v>9.9797950642228406E-2</v>
      </c>
      <c r="M21" s="383">
        <f t="shared" si="3"/>
        <v>-0.19959590128445676</v>
      </c>
    </row>
    <row r="22" spans="1:13" x14ac:dyDescent="0.2">
      <c r="A22" s="398" t="s">
        <v>78</v>
      </c>
    </row>
  </sheetData>
  <mergeCells count="8">
    <mergeCell ref="C13:M13"/>
    <mergeCell ref="B15:E15"/>
    <mergeCell ref="F15:I15"/>
    <mergeCell ref="J15:M15"/>
    <mergeCell ref="A1:M1"/>
    <mergeCell ref="B3:E3"/>
    <mergeCell ref="F3:I3"/>
    <mergeCell ref="J3:M3"/>
  </mergeCells>
  <phoneticPr fontId="38" type="noConversion"/>
  <printOptions horizontalCentered="1"/>
  <pageMargins left="0" right="0" top="1.1811023622047245" bottom="0.98425196850393704" header="0.39370078740157483" footer="0"/>
  <pageSetup paperSize="9" scale="70" orientation="landscape" r:id="rId1"/>
  <headerFooter alignWithMargins="0">
    <oddHeader>&amp;L&amp;G&amp;C&amp;"Arial,Negrita"&amp;14TABLA 25
PRUEBAS DE ACCESO A LA UNIVERSIDAD PARA MAYORES DE 25 AÑOS. 
PORCENTAJES DE PRESENTADOS Y DE APTOS. DIFERENCIAS 2021/2020.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view="pageLayout" topLeftCell="A5" zoomScale="80" zoomScaleNormal="75" zoomScalePageLayoutView="80" workbookViewId="0">
      <selection activeCell="C4" sqref="C4:Z18"/>
    </sheetView>
  </sheetViews>
  <sheetFormatPr baseColWidth="10" defaultRowHeight="12.75" x14ac:dyDescent="0.2"/>
  <cols>
    <col min="1" max="1" width="10.140625" customWidth="1"/>
    <col min="2" max="2" width="12.140625" bestFit="1" customWidth="1"/>
    <col min="3" max="3" width="9.7109375" bestFit="1" customWidth="1"/>
    <col min="4" max="4" width="9.28515625" bestFit="1" customWidth="1"/>
    <col min="5" max="5" width="8.85546875" bestFit="1" customWidth="1"/>
    <col min="6" max="6" width="8.42578125" bestFit="1" customWidth="1"/>
    <col min="7" max="7" width="8.85546875" bestFit="1" customWidth="1"/>
    <col min="8" max="8" width="10.85546875" bestFit="1" customWidth="1"/>
    <col min="9" max="9" width="7.85546875" bestFit="1" customWidth="1"/>
    <col min="10" max="10" width="9.28515625" bestFit="1" customWidth="1"/>
    <col min="11" max="11" width="8.85546875" bestFit="1" customWidth="1"/>
    <col min="12" max="12" width="8.42578125" bestFit="1" customWidth="1"/>
    <col min="13" max="13" width="8.85546875" bestFit="1" customWidth="1"/>
    <col min="14" max="14" width="9.42578125" bestFit="1" customWidth="1"/>
    <col min="15" max="15" width="8.140625" bestFit="1" customWidth="1"/>
    <col min="16" max="16" width="9.5703125" bestFit="1" customWidth="1"/>
    <col min="17" max="17" width="8.85546875" bestFit="1" customWidth="1"/>
    <col min="18" max="18" width="8.5703125" bestFit="1" customWidth="1"/>
    <col min="19" max="19" width="9" bestFit="1" customWidth="1"/>
    <col min="20" max="20" width="9.7109375" bestFit="1" customWidth="1"/>
    <col min="21" max="21" width="8" bestFit="1" customWidth="1"/>
    <col min="22" max="22" width="9.42578125" bestFit="1" customWidth="1"/>
    <col min="23" max="23" width="9.140625" bestFit="1" customWidth="1"/>
    <col min="24" max="24" width="8.42578125" bestFit="1" customWidth="1"/>
    <col min="25" max="25" width="8.85546875" bestFit="1" customWidth="1"/>
    <col min="26" max="26" width="10.85546875" bestFit="1" customWidth="1"/>
  </cols>
  <sheetData>
    <row r="1" spans="1:26" s="1" customFormat="1" ht="21" thickBot="1" x14ac:dyDescent="0.35">
      <c r="C1" s="595" t="s">
        <v>79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</row>
    <row r="2" spans="1:26" ht="16.5" thickBot="1" x14ac:dyDescent="0.3">
      <c r="C2" s="596" t="s">
        <v>80</v>
      </c>
      <c r="D2" s="597"/>
      <c r="E2" s="597"/>
      <c r="F2" s="597"/>
      <c r="G2" s="597"/>
      <c r="H2" s="598"/>
      <c r="I2" s="596" t="s">
        <v>54</v>
      </c>
      <c r="J2" s="597"/>
      <c r="K2" s="597"/>
      <c r="L2" s="597"/>
      <c r="M2" s="597"/>
      <c r="N2" s="598"/>
      <c r="O2" s="596" t="s">
        <v>55</v>
      </c>
      <c r="P2" s="597"/>
      <c r="Q2" s="597"/>
      <c r="R2" s="597"/>
      <c r="S2" s="597"/>
      <c r="T2" s="598"/>
      <c r="U2" s="596" t="s">
        <v>81</v>
      </c>
      <c r="V2" s="597"/>
      <c r="W2" s="597"/>
      <c r="X2" s="597"/>
      <c r="Y2" s="597"/>
      <c r="Z2" s="598"/>
    </row>
    <row r="3" spans="1:26" ht="30" customHeight="1" thickBot="1" x14ac:dyDescent="0.25">
      <c r="A3" s="361"/>
      <c r="B3" s="361"/>
      <c r="C3" s="399" t="s">
        <v>29</v>
      </c>
      <c r="D3" s="400" t="s">
        <v>62</v>
      </c>
      <c r="E3" s="401" t="s">
        <v>82</v>
      </c>
      <c r="F3" s="400" t="s">
        <v>49</v>
      </c>
      <c r="G3" s="401" t="s">
        <v>83</v>
      </c>
      <c r="H3" s="402" t="s">
        <v>84</v>
      </c>
      <c r="I3" s="399" t="s">
        <v>29</v>
      </c>
      <c r="J3" s="400" t="s">
        <v>62</v>
      </c>
      <c r="K3" s="401" t="s">
        <v>82</v>
      </c>
      <c r="L3" s="400" t="s">
        <v>49</v>
      </c>
      <c r="M3" s="401" t="s">
        <v>83</v>
      </c>
      <c r="N3" s="402" t="s">
        <v>84</v>
      </c>
      <c r="O3" s="399" t="s">
        <v>29</v>
      </c>
      <c r="P3" s="400" t="s">
        <v>62</v>
      </c>
      <c r="Q3" s="401" t="s">
        <v>82</v>
      </c>
      <c r="R3" s="400" t="s">
        <v>49</v>
      </c>
      <c r="S3" s="401" t="s">
        <v>83</v>
      </c>
      <c r="T3" s="402" t="s">
        <v>84</v>
      </c>
      <c r="U3" s="399" t="s">
        <v>29</v>
      </c>
      <c r="V3" s="400" t="s">
        <v>62</v>
      </c>
      <c r="W3" s="401" t="s">
        <v>82</v>
      </c>
      <c r="X3" s="400" t="s">
        <v>49</v>
      </c>
      <c r="Y3" s="401" t="s">
        <v>83</v>
      </c>
      <c r="Z3" s="402" t="s">
        <v>84</v>
      </c>
    </row>
    <row r="4" spans="1:26" ht="30" customHeight="1" x14ac:dyDescent="0.2">
      <c r="A4" s="589" t="s">
        <v>2</v>
      </c>
      <c r="B4" s="403" t="s">
        <v>68</v>
      </c>
      <c r="C4" s="404">
        <v>5</v>
      </c>
      <c r="D4" s="604" t="s">
        <v>112</v>
      </c>
      <c r="E4" s="405">
        <v>0.6</v>
      </c>
      <c r="F4" s="608" t="s">
        <v>112</v>
      </c>
      <c r="G4" s="405">
        <v>0.4</v>
      </c>
      <c r="H4" s="407">
        <v>0.19999999999999996</v>
      </c>
      <c r="I4" s="404">
        <v>21</v>
      </c>
      <c r="J4" s="404">
        <v>12</v>
      </c>
      <c r="K4" s="405">
        <v>0.5714285714285714</v>
      </c>
      <c r="L4" s="406">
        <v>9</v>
      </c>
      <c r="M4" s="405">
        <v>0.42857142857142855</v>
      </c>
      <c r="N4" s="407">
        <v>0.14285714285714285</v>
      </c>
      <c r="O4" s="404">
        <v>16</v>
      </c>
      <c r="P4" s="404">
        <v>9</v>
      </c>
      <c r="Q4" s="405">
        <v>0.5625</v>
      </c>
      <c r="R4" s="406">
        <v>7</v>
      </c>
      <c r="S4" s="405">
        <v>0.4375</v>
      </c>
      <c r="T4" s="407">
        <v>0.125</v>
      </c>
      <c r="U4" s="404">
        <v>7</v>
      </c>
      <c r="V4" s="604" t="s">
        <v>112</v>
      </c>
      <c r="W4" s="405">
        <v>0.5714285714285714</v>
      </c>
      <c r="X4" s="608" t="s">
        <v>112</v>
      </c>
      <c r="Y4" s="405">
        <v>0.42857142857142855</v>
      </c>
      <c r="Z4" s="407">
        <v>0.14285714285714285</v>
      </c>
    </row>
    <row r="5" spans="1:26" ht="30" customHeight="1" x14ac:dyDescent="0.2">
      <c r="A5" s="590"/>
      <c r="B5" s="408" t="s">
        <v>24</v>
      </c>
      <c r="C5" s="409">
        <v>5</v>
      </c>
      <c r="D5" s="606" t="s">
        <v>112</v>
      </c>
      <c r="E5" s="411">
        <v>0.6</v>
      </c>
      <c r="F5" s="606" t="s">
        <v>112</v>
      </c>
      <c r="G5" s="411">
        <v>0.4</v>
      </c>
      <c r="H5" s="412">
        <v>0.19999999999999996</v>
      </c>
      <c r="I5" s="409">
        <v>17</v>
      </c>
      <c r="J5" s="410">
        <v>11</v>
      </c>
      <c r="K5" s="411">
        <v>0.6470588235294118</v>
      </c>
      <c r="L5" s="410">
        <v>6</v>
      </c>
      <c r="M5" s="411">
        <v>0.35294117647058826</v>
      </c>
      <c r="N5" s="412">
        <v>0.29411764705882354</v>
      </c>
      <c r="O5" s="409">
        <v>15</v>
      </c>
      <c r="P5" s="410">
        <v>8</v>
      </c>
      <c r="Q5" s="411">
        <v>0.53333333333333333</v>
      </c>
      <c r="R5" s="410">
        <v>7</v>
      </c>
      <c r="S5" s="411">
        <v>0.46666666666666667</v>
      </c>
      <c r="T5" s="412">
        <v>6.6666666666666652E-2</v>
      </c>
      <c r="U5" s="409">
        <v>7</v>
      </c>
      <c r="V5" s="606" t="s">
        <v>112</v>
      </c>
      <c r="W5" s="411">
        <v>0.5714285714285714</v>
      </c>
      <c r="X5" s="606" t="s">
        <v>112</v>
      </c>
      <c r="Y5" s="411">
        <v>0.42857142857142855</v>
      </c>
      <c r="Z5" s="412">
        <v>0.14285714285714285</v>
      </c>
    </row>
    <row r="6" spans="1:26" ht="30" customHeight="1" thickBot="1" x14ac:dyDescent="0.25">
      <c r="A6" s="591"/>
      <c r="B6" s="86" t="s">
        <v>22</v>
      </c>
      <c r="C6" s="603" t="s">
        <v>112</v>
      </c>
      <c r="D6" s="607" t="s">
        <v>112</v>
      </c>
      <c r="E6" s="415">
        <v>0.66666666666666663</v>
      </c>
      <c r="F6" s="607" t="s">
        <v>112</v>
      </c>
      <c r="G6" s="415">
        <v>0.33333333333333331</v>
      </c>
      <c r="H6" s="416">
        <v>0.33333333333333331</v>
      </c>
      <c r="I6" s="413">
        <v>12</v>
      </c>
      <c r="J6" s="414">
        <v>8</v>
      </c>
      <c r="K6" s="415">
        <v>0.66666666666666663</v>
      </c>
      <c r="L6" s="607" t="s">
        <v>112</v>
      </c>
      <c r="M6" s="415">
        <v>0.33333333333333331</v>
      </c>
      <c r="N6" s="416">
        <v>0.33333333333333331</v>
      </c>
      <c r="O6" s="413">
        <v>11</v>
      </c>
      <c r="P6" s="414">
        <v>6</v>
      </c>
      <c r="Q6" s="415">
        <v>0.54545454545454541</v>
      </c>
      <c r="R6" s="414">
        <v>5</v>
      </c>
      <c r="S6" s="415">
        <v>0.45454545454545453</v>
      </c>
      <c r="T6" s="416">
        <v>9.0909090909090884E-2</v>
      </c>
      <c r="U6" s="413">
        <v>5</v>
      </c>
      <c r="V6" s="607" t="s">
        <v>112</v>
      </c>
      <c r="W6" s="415">
        <v>0.6</v>
      </c>
      <c r="X6" s="607" t="s">
        <v>112</v>
      </c>
      <c r="Y6" s="415">
        <v>0.4</v>
      </c>
      <c r="Z6" s="416">
        <v>0.19999999999999996</v>
      </c>
    </row>
    <row r="7" spans="1:26" ht="30" customHeight="1" x14ac:dyDescent="0.2">
      <c r="A7" s="589" t="s">
        <v>6</v>
      </c>
      <c r="B7" s="403" t="s">
        <v>68</v>
      </c>
      <c r="C7" s="604" t="s">
        <v>112</v>
      </c>
      <c r="D7" s="608" t="s">
        <v>112</v>
      </c>
      <c r="E7" s="405">
        <v>0.5</v>
      </c>
      <c r="F7" s="608" t="s">
        <v>112</v>
      </c>
      <c r="G7" s="405">
        <v>0.5</v>
      </c>
      <c r="H7" s="407">
        <v>0</v>
      </c>
      <c r="I7" s="404">
        <v>55</v>
      </c>
      <c r="J7" s="406">
        <v>23</v>
      </c>
      <c r="K7" s="405">
        <v>0.41818181818181815</v>
      </c>
      <c r="L7" s="406">
        <v>32</v>
      </c>
      <c r="M7" s="405">
        <v>0.58181818181818179</v>
      </c>
      <c r="N7" s="407">
        <v>-0.16363636363636364</v>
      </c>
      <c r="O7" s="404">
        <v>52</v>
      </c>
      <c r="P7" s="406">
        <v>27</v>
      </c>
      <c r="Q7" s="405">
        <v>0.51923076923076927</v>
      </c>
      <c r="R7" s="406">
        <v>25</v>
      </c>
      <c r="S7" s="405">
        <v>0.48076923076923078</v>
      </c>
      <c r="T7" s="407">
        <v>3.8461538461538491E-2</v>
      </c>
      <c r="U7" s="404">
        <v>5</v>
      </c>
      <c r="V7" s="608" t="s">
        <v>112</v>
      </c>
      <c r="W7" s="405">
        <v>0.4</v>
      </c>
      <c r="X7" s="608" t="s">
        <v>112</v>
      </c>
      <c r="Y7" s="405">
        <v>0.6</v>
      </c>
      <c r="Z7" s="407">
        <v>-0.19999999999999996</v>
      </c>
    </row>
    <row r="8" spans="1:26" ht="30" customHeight="1" x14ac:dyDescent="0.2">
      <c r="A8" s="590"/>
      <c r="B8" s="408" t="s">
        <v>24</v>
      </c>
      <c r="C8" s="605" t="s">
        <v>112</v>
      </c>
      <c r="D8" s="606" t="s">
        <v>112</v>
      </c>
      <c r="E8" s="411">
        <v>0.5</v>
      </c>
      <c r="F8" s="606" t="s">
        <v>112</v>
      </c>
      <c r="G8" s="411">
        <v>0.5</v>
      </c>
      <c r="H8" s="412">
        <v>0</v>
      </c>
      <c r="I8" s="409">
        <v>52</v>
      </c>
      <c r="J8" s="410">
        <v>21</v>
      </c>
      <c r="K8" s="411">
        <v>0.40384615384615385</v>
      </c>
      <c r="L8" s="410">
        <v>31</v>
      </c>
      <c r="M8" s="411">
        <v>0.59615384615384615</v>
      </c>
      <c r="N8" s="412">
        <v>-0.19230769230769229</v>
      </c>
      <c r="O8" s="409">
        <v>51</v>
      </c>
      <c r="P8" s="410">
        <v>27</v>
      </c>
      <c r="Q8" s="411">
        <v>0.52941176470588236</v>
      </c>
      <c r="R8" s="410">
        <v>24</v>
      </c>
      <c r="S8" s="411">
        <v>0.47058823529411764</v>
      </c>
      <c r="T8" s="412">
        <v>5.8823529411764719E-2</v>
      </c>
      <c r="U8" s="409">
        <v>5</v>
      </c>
      <c r="V8" s="606" t="s">
        <v>112</v>
      </c>
      <c r="W8" s="411">
        <v>0.4</v>
      </c>
      <c r="X8" s="606" t="s">
        <v>112</v>
      </c>
      <c r="Y8" s="411">
        <v>0.6</v>
      </c>
      <c r="Z8" s="412">
        <v>-0.19999999999999996</v>
      </c>
    </row>
    <row r="9" spans="1:26" ht="30" customHeight="1" thickBot="1" x14ac:dyDescent="0.25">
      <c r="A9" s="591"/>
      <c r="B9" s="86" t="s">
        <v>22</v>
      </c>
      <c r="C9" s="413">
        <v>0</v>
      </c>
      <c r="D9" s="414">
        <v>0</v>
      </c>
      <c r="E9" s="415">
        <v>0</v>
      </c>
      <c r="F9" s="414">
        <v>0</v>
      </c>
      <c r="G9" s="415">
        <v>0</v>
      </c>
      <c r="H9" s="416">
        <v>0</v>
      </c>
      <c r="I9" s="413">
        <v>25</v>
      </c>
      <c r="J9" s="414">
        <v>6</v>
      </c>
      <c r="K9" s="415">
        <v>0.24</v>
      </c>
      <c r="L9" s="414">
        <v>19</v>
      </c>
      <c r="M9" s="415">
        <v>0.76</v>
      </c>
      <c r="N9" s="416">
        <v>-0.52</v>
      </c>
      <c r="O9" s="413">
        <v>25</v>
      </c>
      <c r="P9" s="414">
        <v>13</v>
      </c>
      <c r="Q9" s="415">
        <v>0.52</v>
      </c>
      <c r="R9" s="414">
        <v>12</v>
      </c>
      <c r="S9" s="415">
        <v>0.48</v>
      </c>
      <c r="T9" s="416">
        <v>4.0000000000000036E-2</v>
      </c>
      <c r="U9" s="603" t="s">
        <v>112</v>
      </c>
      <c r="V9" s="607" t="s">
        <v>112</v>
      </c>
      <c r="W9" s="415">
        <v>0.25</v>
      </c>
      <c r="X9" s="607" t="s">
        <v>112</v>
      </c>
      <c r="Y9" s="415">
        <v>0.75</v>
      </c>
      <c r="Z9" s="416">
        <v>-0.5</v>
      </c>
    </row>
    <row r="10" spans="1:26" ht="30" customHeight="1" x14ac:dyDescent="0.2">
      <c r="A10" s="592" t="s">
        <v>8</v>
      </c>
      <c r="B10" s="403" t="s">
        <v>68</v>
      </c>
      <c r="C10" s="404">
        <v>8</v>
      </c>
      <c r="D10" s="608" t="s">
        <v>112</v>
      </c>
      <c r="E10" s="405">
        <v>0.5</v>
      </c>
      <c r="F10" s="608" t="s">
        <v>112</v>
      </c>
      <c r="G10" s="405">
        <v>0.5</v>
      </c>
      <c r="H10" s="407">
        <v>0</v>
      </c>
      <c r="I10" s="404">
        <v>55</v>
      </c>
      <c r="J10" s="406">
        <v>24</v>
      </c>
      <c r="K10" s="405">
        <v>0.43636363636363634</v>
      </c>
      <c r="L10" s="406">
        <v>31</v>
      </c>
      <c r="M10" s="405">
        <v>0.5636363636363636</v>
      </c>
      <c r="N10" s="407">
        <v>-0.12727272727272726</v>
      </c>
      <c r="O10" s="404">
        <v>23</v>
      </c>
      <c r="P10" s="406">
        <v>13</v>
      </c>
      <c r="Q10" s="405">
        <v>0.56521739130434778</v>
      </c>
      <c r="R10" s="406">
        <v>10</v>
      </c>
      <c r="S10" s="405">
        <v>0.43478260869565216</v>
      </c>
      <c r="T10" s="407">
        <v>0.13043478260869562</v>
      </c>
      <c r="U10" s="404">
        <v>0</v>
      </c>
      <c r="V10" s="406">
        <v>0</v>
      </c>
      <c r="W10" s="405">
        <v>0</v>
      </c>
      <c r="X10" s="406">
        <v>0</v>
      </c>
      <c r="Y10" s="405">
        <v>0</v>
      </c>
      <c r="Z10" s="407">
        <v>0</v>
      </c>
    </row>
    <row r="11" spans="1:26" ht="30" customHeight="1" x14ac:dyDescent="0.2">
      <c r="A11" s="593"/>
      <c r="B11" s="408" t="s">
        <v>24</v>
      </c>
      <c r="C11" s="409">
        <v>8</v>
      </c>
      <c r="D11" s="606" t="s">
        <v>112</v>
      </c>
      <c r="E11" s="411">
        <v>0.5</v>
      </c>
      <c r="F11" s="606" t="s">
        <v>112</v>
      </c>
      <c r="G11" s="411">
        <v>0.5</v>
      </c>
      <c r="H11" s="412">
        <v>0</v>
      </c>
      <c r="I11" s="409">
        <v>53</v>
      </c>
      <c r="J11" s="410">
        <v>23</v>
      </c>
      <c r="K11" s="411">
        <v>0.43396226415094341</v>
      </c>
      <c r="L11" s="410">
        <v>30</v>
      </c>
      <c r="M11" s="411">
        <v>0.56603773584905659</v>
      </c>
      <c r="N11" s="412">
        <v>-0.13207547169811318</v>
      </c>
      <c r="O11" s="409">
        <v>19</v>
      </c>
      <c r="P11" s="410">
        <v>11</v>
      </c>
      <c r="Q11" s="411">
        <v>0.57894736842105265</v>
      </c>
      <c r="R11" s="410">
        <v>8</v>
      </c>
      <c r="S11" s="411">
        <v>0.42105263157894735</v>
      </c>
      <c r="T11" s="412">
        <v>0.15789473684210531</v>
      </c>
      <c r="U11" s="409">
        <v>0</v>
      </c>
      <c r="V11" s="410">
        <v>0</v>
      </c>
      <c r="W11" s="411">
        <v>0</v>
      </c>
      <c r="X11" s="410">
        <v>0</v>
      </c>
      <c r="Y11" s="411">
        <v>0</v>
      </c>
      <c r="Z11" s="412">
        <v>0</v>
      </c>
    </row>
    <row r="12" spans="1:26" ht="30" customHeight="1" thickBot="1" x14ac:dyDescent="0.25">
      <c r="A12" s="594"/>
      <c r="B12" s="86" t="s">
        <v>22</v>
      </c>
      <c r="C12" s="603" t="s">
        <v>112</v>
      </c>
      <c r="D12" s="414">
        <v>0</v>
      </c>
      <c r="E12" s="415">
        <v>0</v>
      </c>
      <c r="F12" s="607" t="s">
        <v>112</v>
      </c>
      <c r="G12" s="415">
        <v>1</v>
      </c>
      <c r="H12" s="416">
        <v>-1</v>
      </c>
      <c r="I12" s="413">
        <v>31</v>
      </c>
      <c r="J12" s="414">
        <v>16</v>
      </c>
      <c r="K12" s="415">
        <v>0.5161290322580645</v>
      </c>
      <c r="L12" s="414">
        <v>15</v>
      </c>
      <c r="M12" s="415">
        <v>0.4838709677419355</v>
      </c>
      <c r="N12" s="416">
        <v>3.2258064516129004E-2</v>
      </c>
      <c r="O12" s="413">
        <v>11</v>
      </c>
      <c r="P12" s="414">
        <v>6</v>
      </c>
      <c r="Q12" s="415">
        <v>0.54545454545454541</v>
      </c>
      <c r="R12" s="414">
        <v>5</v>
      </c>
      <c r="S12" s="415">
        <v>0.45454545454545453</v>
      </c>
      <c r="T12" s="416">
        <v>9.0909090909090884E-2</v>
      </c>
      <c r="U12" s="413">
        <v>0</v>
      </c>
      <c r="V12" s="414">
        <v>0</v>
      </c>
      <c r="W12" s="415">
        <v>0</v>
      </c>
      <c r="X12" s="414">
        <v>0</v>
      </c>
      <c r="Y12" s="415">
        <v>0</v>
      </c>
      <c r="Z12" s="416">
        <v>0</v>
      </c>
    </row>
    <row r="13" spans="1:26" ht="30" customHeight="1" x14ac:dyDescent="0.2">
      <c r="A13" s="589" t="s">
        <v>12</v>
      </c>
      <c r="B13" s="403" t="s">
        <v>68</v>
      </c>
      <c r="C13" s="404">
        <v>5</v>
      </c>
      <c r="D13" s="608" t="s">
        <v>112</v>
      </c>
      <c r="E13" s="405">
        <v>0.8</v>
      </c>
      <c r="F13" s="608" t="s">
        <v>112</v>
      </c>
      <c r="G13" s="405">
        <v>0.2</v>
      </c>
      <c r="H13" s="407">
        <v>0.60000000000000009</v>
      </c>
      <c r="I13" s="404">
        <v>34</v>
      </c>
      <c r="J13" s="406">
        <v>13</v>
      </c>
      <c r="K13" s="405">
        <v>0.38235294117647056</v>
      </c>
      <c r="L13" s="406">
        <v>21</v>
      </c>
      <c r="M13" s="405">
        <v>0.61764705882352944</v>
      </c>
      <c r="N13" s="407">
        <v>-0.23529411764705888</v>
      </c>
      <c r="O13" s="404">
        <v>14</v>
      </c>
      <c r="P13" s="406">
        <v>8</v>
      </c>
      <c r="Q13" s="405">
        <v>0.5714285714285714</v>
      </c>
      <c r="R13" s="406">
        <v>6</v>
      </c>
      <c r="S13" s="405">
        <v>0.42857142857142855</v>
      </c>
      <c r="T13" s="407">
        <v>0.14285714285714285</v>
      </c>
      <c r="U13" s="604" t="s">
        <v>112</v>
      </c>
      <c r="V13" s="608" t="s">
        <v>112</v>
      </c>
      <c r="W13" s="405">
        <v>0.5</v>
      </c>
      <c r="X13" s="608" t="s">
        <v>112</v>
      </c>
      <c r="Y13" s="405">
        <v>0.5</v>
      </c>
      <c r="Z13" s="407">
        <v>0</v>
      </c>
    </row>
    <row r="14" spans="1:26" ht="30" customHeight="1" x14ac:dyDescent="0.2">
      <c r="A14" s="590"/>
      <c r="B14" s="408" t="s">
        <v>24</v>
      </c>
      <c r="C14" s="605" t="s">
        <v>112</v>
      </c>
      <c r="D14" s="606" t="s">
        <v>112</v>
      </c>
      <c r="E14" s="411">
        <v>0.75</v>
      </c>
      <c r="F14" s="606" t="s">
        <v>112</v>
      </c>
      <c r="G14" s="411">
        <v>0.25</v>
      </c>
      <c r="H14" s="412">
        <v>0.5</v>
      </c>
      <c r="I14" s="409">
        <v>31</v>
      </c>
      <c r="J14" s="410">
        <v>12</v>
      </c>
      <c r="K14" s="411">
        <v>0.38709677419354838</v>
      </c>
      <c r="L14" s="410">
        <v>19</v>
      </c>
      <c r="M14" s="411">
        <v>0.61290322580645162</v>
      </c>
      <c r="N14" s="412">
        <v>-0.22580645161290325</v>
      </c>
      <c r="O14" s="409">
        <v>13</v>
      </c>
      <c r="P14" s="410">
        <v>7</v>
      </c>
      <c r="Q14" s="411">
        <v>0.53846153846153844</v>
      </c>
      <c r="R14" s="410">
        <v>6</v>
      </c>
      <c r="S14" s="411">
        <v>0.46153846153846156</v>
      </c>
      <c r="T14" s="412">
        <v>7.6923076923076872E-2</v>
      </c>
      <c r="U14" s="605" t="s">
        <v>112</v>
      </c>
      <c r="V14" s="606" t="s">
        <v>112</v>
      </c>
      <c r="W14" s="411">
        <v>0.5</v>
      </c>
      <c r="X14" s="606" t="s">
        <v>112</v>
      </c>
      <c r="Y14" s="411">
        <v>0.5</v>
      </c>
      <c r="Z14" s="412">
        <v>0</v>
      </c>
    </row>
    <row r="15" spans="1:26" ht="30" customHeight="1" thickBot="1" x14ac:dyDescent="0.25">
      <c r="A15" s="591"/>
      <c r="B15" s="86" t="s">
        <v>22</v>
      </c>
      <c r="C15" s="603" t="s">
        <v>112</v>
      </c>
      <c r="D15" s="607" t="s">
        <v>112</v>
      </c>
      <c r="E15" s="415">
        <v>0.5</v>
      </c>
      <c r="F15" s="607" t="s">
        <v>112</v>
      </c>
      <c r="G15" s="415">
        <v>0.5</v>
      </c>
      <c r="H15" s="416">
        <v>0</v>
      </c>
      <c r="I15" s="413">
        <v>23</v>
      </c>
      <c r="J15" s="414">
        <v>10</v>
      </c>
      <c r="K15" s="415">
        <v>0.43478260869565216</v>
      </c>
      <c r="L15" s="414">
        <v>13</v>
      </c>
      <c r="M15" s="415">
        <v>0.56521739130434778</v>
      </c>
      <c r="N15" s="416">
        <v>-0.13043478260869562</v>
      </c>
      <c r="O15" s="413">
        <v>11</v>
      </c>
      <c r="P15" s="414">
        <v>6</v>
      </c>
      <c r="Q15" s="415">
        <v>0.54545454545454541</v>
      </c>
      <c r="R15" s="414">
        <v>5</v>
      </c>
      <c r="S15" s="415">
        <v>0.45454545454545453</v>
      </c>
      <c r="T15" s="416">
        <v>9.0909090909090884E-2</v>
      </c>
      <c r="U15" s="603" t="s">
        <v>112</v>
      </c>
      <c r="V15" s="607" t="s">
        <v>112</v>
      </c>
      <c r="W15" s="415">
        <v>0.66666666666666663</v>
      </c>
      <c r="X15" s="607" t="s">
        <v>112</v>
      </c>
      <c r="Y15" s="415">
        <v>0.33333333333333331</v>
      </c>
      <c r="Z15" s="416">
        <v>0.33333333333333331</v>
      </c>
    </row>
    <row r="16" spans="1:26" ht="30" customHeight="1" x14ac:dyDescent="0.2">
      <c r="A16" s="589" t="s">
        <v>35</v>
      </c>
      <c r="B16" s="403" t="s">
        <v>68</v>
      </c>
      <c r="C16" s="417">
        <v>20</v>
      </c>
      <c r="D16" s="406">
        <v>12</v>
      </c>
      <c r="E16" s="405">
        <v>0.6</v>
      </c>
      <c r="F16" s="406">
        <v>8</v>
      </c>
      <c r="G16" s="405">
        <v>0.4</v>
      </c>
      <c r="H16" s="407">
        <v>0.19999999999999996</v>
      </c>
      <c r="I16" s="417">
        <v>165</v>
      </c>
      <c r="J16" s="406">
        <v>72</v>
      </c>
      <c r="K16" s="405">
        <v>0.43636363636363634</v>
      </c>
      <c r="L16" s="406">
        <v>93</v>
      </c>
      <c r="M16" s="405">
        <v>0.5636363636363636</v>
      </c>
      <c r="N16" s="407">
        <v>-0.12727272727272726</v>
      </c>
      <c r="O16" s="417">
        <v>105</v>
      </c>
      <c r="P16" s="406">
        <v>57</v>
      </c>
      <c r="Q16" s="405">
        <v>0.54285714285714282</v>
      </c>
      <c r="R16" s="406">
        <v>48</v>
      </c>
      <c r="S16" s="405">
        <v>0.45714285714285713</v>
      </c>
      <c r="T16" s="407">
        <v>8.5714285714285687E-2</v>
      </c>
      <c r="U16" s="417">
        <v>16</v>
      </c>
      <c r="V16" s="406">
        <v>8</v>
      </c>
      <c r="W16" s="405">
        <v>0.5</v>
      </c>
      <c r="X16" s="406">
        <v>8</v>
      </c>
      <c r="Y16" s="405">
        <v>0.5</v>
      </c>
      <c r="Z16" s="407">
        <v>0</v>
      </c>
    </row>
    <row r="17" spans="1:26" ht="30" customHeight="1" x14ac:dyDescent="0.2">
      <c r="A17" s="590"/>
      <c r="B17" s="408" t="s">
        <v>24</v>
      </c>
      <c r="C17" s="418">
        <v>19</v>
      </c>
      <c r="D17" s="410">
        <v>11</v>
      </c>
      <c r="E17" s="411">
        <v>0.57894736842105265</v>
      </c>
      <c r="F17" s="410">
        <v>8</v>
      </c>
      <c r="G17" s="411">
        <v>0.42105263157894735</v>
      </c>
      <c r="H17" s="412">
        <v>0.15789473684210531</v>
      </c>
      <c r="I17" s="418">
        <v>153</v>
      </c>
      <c r="J17" s="410">
        <v>67</v>
      </c>
      <c r="K17" s="411">
        <v>0.43790849673202614</v>
      </c>
      <c r="L17" s="410">
        <v>86</v>
      </c>
      <c r="M17" s="411">
        <v>0.56209150326797386</v>
      </c>
      <c r="N17" s="412">
        <v>-0.12418300653594772</v>
      </c>
      <c r="O17" s="418">
        <v>98</v>
      </c>
      <c r="P17" s="410">
        <v>53</v>
      </c>
      <c r="Q17" s="411">
        <v>0.54081632653061229</v>
      </c>
      <c r="R17" s="410">
        <v>45</v>
      </c>
      <c r="S17" s="411">
        <v>0.45918367346938777</v>
      </c>
      <c r="T17" s="412">
        <v>8.1632653061224525E-2</v>
      </c>
      <c r="U17" s="418">
        <v>16</v>
      </c>
      <c r="V17" s="410">
        <v>8</v>
      </c>
      <c r="W17" s="411">
        <v>0.5</v>
      </c>
      <c r="X17" s="410">
        <v>8</v>
      </c>
      <c r="Y17" s="411">
        <v>0.5</v>
      </c>
      <c r="Z17" s="412">
        <v>0</v>
      </c>
    </row>
    <row r="18" spans="1:26" ht="30" customHeight="1" thickBot="1" x14ac:dyDescent="0.25">
      <c r="A18" s="591"/>
      <c r="B18" s="86" t="s">
        <v>22</v>
      </c>
      <c r="C18" s="419">
        <v>8</v>
      </c>
      <c r="D18" s="607" t="s">
        <v>112</v>
      </c>
      <c r="E18" s="415">
        <v>0.375</v>
      </c>
      <c r="F18" s="414">
        <v>5</v>
      </c>
      <c r="G18" s="415">
        <v>0.625</v>
      </c>
      <c r="H18" s="416">
        <v>-0.25</v>
      </c>
      <c r="I18" s="419">
        <v>91</v>
      </c>
      <c r="J18" s="414">
        <v>40</v>
      </c>
      <c r="K18" s="415">
        <v>0.43956043956043955</v>
      </c>
      <c r="L18" s="414">
        <v>51</v>
      </c>
      <c r="M18" s="415">
        <v>0.56043956043956045</v>
      </c>
      <c r="N18" s="416">
        <v>-0.12087912087912089</v>
      </c>
      <c r="O18" s="419">
        <v>58</v>
      </c>
      <c r="P18" s="414">
        <v>31</v>
      </c>
      <c r="Q18" s="415">
        <v>0.53448275862068961</v>
      </c>
      <c r="R18" s="414">
        <v>27</v>
      </c>
      <c r="S18" s="415">
        <v>0.46551724137931033</v>
      </c>
      <c r="T18" s="416">
        <v>6.8965517241379282E-2</v>
      </c>
      <c r="U18" s="419">
        <v>12</v>
      </c>
      <c r="V18" s="414">
        <v>6</v>
      </c>
      <c r="W18" s="415">
        <v>0.5</v>
      </c>
      <c r="X18" s="414">
        <v>6</v>
      </c>
      <c r="Y18" s="415">
        <v>0.5</v>
      </c>
      <c r="Z18" s="416">
        <v>0</v>
      </c>
    </row>
    <row r="20" spans="1:26" x14ac:dyDescent="0.2">
      <c r="A20" s="420" t="s">
        <v>85</v>
      </c>
    </row>
    <row r="21" spans="1:26" x14ac:dyDescent="0.2">
      <c r="A21" s="420" t="s">
        <v>86</v>
      </c>
    </row>
    <row r="22" spans="1:26" x14ac:dyDescent="0.2">
      <c r="A22" s="421" t="s">
        <v>87</v>
      </c>
    </row>
  </sheetData>
  <sheetProtection selectLockedCells="1" selectUnlockedCells="1"/>
  <mergeCells count="10">
    <mergeCell ref="C1:Z1"/>
    <mergeCell ref="C2:H2"/>
    <mergeCell ref="I2:N2"/>
    <mergeCell ref="O2:T2"/>
    <mergeCell ref="U2:Z2"/>
    <mergeCell ref="A7:A9"/>
    <mergeCell ref="A10:A12"/>
    <mergeCell ref="A13:A15"/>
    <mergeCell ref="A16:A18"/>
    <mergeCell ref="A4:A6"/>
  </mergeCells>
  <phoneticPr fontId="38" type="noConversion"/>
  <printOptions horizontalCentered="1"/>
  <pageMargins left="0" right="0" top="1.9685039370078741" bottom="0.78740157480314965" header="1.1811023622047245" footer="0"/>
  <pageSetup paperSize="9" scale="53" orientation="landscape" r:id="rId1"/>
  <headerFooter alignWithMargins="0">
    <oddHeader>&amp;L&amp;G&amp;C&amp;"Arial,Negrita"&amp;14TABLA 26
PRUEBAS DE ACCESO A LA UNIVERSIDAD PARA MAYORES DE 25 AÑOS.
CIFRAS Y % DE INSCRITOS, PRESENTADOS Y APTOS POR UNIVERSIDADES, TRAMOS DE EDADES Y SEXOS. PRUEBA DE 2021.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view="pageLayout" zoomScale="86" zoomScaleNormal="75" zoomScalePageLayoutView="86" workbookViewId="0">
      <selection activeCell="C4" sqref="C4:AF18"/>
    </sheetView>
  </sheetViews>
  <sheetFormatPr baseColWidth="10" defaultRowHeight="12.75" x14ac:dyDescent="0.2"/>
  <cols>
    <col min="1" max="1" width="10.140625" customWidth="1"/>
    <col min="2" max="2" width="12.140625" bestFit="1" customWidth="1"/>
    <col min="3" max="3" width="8.5703125" bestFit="1" customWidth="1"/>
    <col min="4" max="4" width="10" bestFit="1" customWidth="1"/>
    <col min="5" max="5" width="10.42578125" bestFit="1" customWidth="1"/>
    <col min="6" max="6" width="9.140625" bestFit="1" customWidth="1"/>
    <col min="7" max="7" width="9.28515625" bestFit="1" customWidth="1"/>
    <col min="8" max="8" width="10.42578125" bestFit="1" customWidth="1"/>
    <col min="9" max="13" width="10.5703125" bestFit="1" customWidth="1"/>
    <col min="14" max="14" width="11.28515625" bestFit="1" customWidth="1"/>
    <col min="15" max="20" width="10.5703125" bestFit="1" customWidth="1"/>
    <col min="21" max="21" width="8.42578125" bestFit="1" customWidth="1"/>
    <col min="22" max="22" width="9.7109375" bestFit="1" customWidth="1"/>
    <col min="23" max="23" width="10.42578125" bestFit="1" customWidth="1"/>
    <col min="24" max="24" width="8.85546875" bestFit="1" customWidth="1"/>
    <col min="25" max="25" width="9.28515625" bestFit="1" customWidth="1"/>
    <col min="26" max="26" width="10.42578125" bestFit="1" customWidth="1"/>
    <col min="27" max="32" width="10.5703125" bestFit="1" customWidth="1"/>
  </cols>
  <sheetData>
    <row r="1" spans="1:32" s="1" customFormat="1" ht="21" thickBot="1" x14ac:dyDescent="0.35">
      <c r="C1" s="595" t="s">
        <v>88</v>
      </c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</row>
    <row r="2" spans="1:32" ht="16.5" thickBot="1" x14ac:dyDescent="0.3">
      <c r="C2" s="600" t="s">
        <v>89</v>
      </c>
      <c r="D2" s="601"/>
      <c r="E2" s="601"/>
      <c r="F2" s="601"/>
      <c r="G2" s="601"/>
      <c r="H2" s="602"/>
      <c r="I2" s="600" t="s">
        <v>90</v>
      </c>
      <c r="J2" s="601"/>
      <c r="K2" s="601"/>
      <c r="L2" s="601"/>
      <c r="M2" s="601"/>
      <c r="N2" s="602"/>
      <c r="O2" s="600" t="s">
        <v>91</v>
      </c>
      <c r="P2" s="601"/>
      <c r="Q2" s="601"/>
      <c r="R2" s="601"/>
      <c r="S2" s="601"/>
      <c r="T2" s="602"/>
      <c r="U2" s="600" t="s">
        <v>92</v>
      </c>
      <c r="V2" s="601"/>
      <c r="W2" s="601"/>
      <c r="X2" s="601"/>
      <c r="Y2" s="601"/>
      <c r="Z2" s="602"/>
      <c r="AA2" s="600" t="s">
        <v>93</v>
      </c>
      <c r="AB2" s="601"/>
      <c r="AC2" s="601"/>
      <c r="AD2" s="601"/>
      <c r="AE2" s="601"/>
      <c r="AF2" s="602"/>
    </row>
    <row r="3" spans="1:32" ht="30" customHeight="1" thickBot="1" x14ac:dyDescent="0.25">
      <c r="A3" s="361"/>
      <c r="B3" s="361"/>
      <c r="C3" s="422" t="s">
        <v>29</v>
      </c>
      <c r="D3" s="423" t="s">
        <v>62</v>
      </c>
      <c r="E3" s="424" t="s">
        <v>82</v>
      </c>
      <c r="F3" s="423" t="s">
        <v>49</v>
      </c>
      <c r="G3" s="424" t="s">
        <v>83</v>
      </c>
      <c r="H3" s="425" t="s">
        <v>84</v>
      </c>
      <c r="I3" s="422" t="s">
        <v>29</v>
      </c>
      <c r="J3" s="423" t="s">
        <v>62</v>
      </c>
      <c r="K3" s="424" t="s">
        <v>82</v>
      </c>
      <c r="L3" s="423" t="s">
        <v>49</v>
      </c>
      <c r="M3" s="424" t="s">
        <v>83</v>
      </c>
      <c r="N3" s="425" t="s">
        <v>84</v>
      </c>
      <c r="O3" s="422" t="s">
        <v>29</v>
      </c>
      <c r="P3" s="423" t="s">
        <v>62</v>
      </c>
      <c r="Q3" s="424" t="s">
        <v>82</v>
      </c>
      <c r="R3" s="423" t="s">
        <v>49</v>
      </c>
      <c r="S3" s="424" t="s">
        <v>83</v>
      </c>
      <c r="T3" s="425" t="s">
        <v>84</v>
      </c>
      <c r="U3" s="422" t="s">
        <v>29</v>
      </c>
      <c r="V3" s="423" t="s">
        <v>62</v>
      </c>
      <c r="W3" s="424" t="s">
        <v>82</v>
      </c>
      <c r="X3" s="423" t="s">
        <v>49</v>
      </c>
      <c r="Y3" s="424" t="s">
        <v>83</v>
      </c>
      <c r="Z3" s="425" t="s">
        <v>84</v>
      </c>
      <c r="AA3" s="422" t="s">
        <v>29</v>
      </c>
      <c r="AB3" s="423" t="s">
        <v>62</v>
      </c>
      <c r="AC3" s="424" t="s">
        <v>82</v>
      </c>
      <c r="AD3" s="423" t="s">
        <v>49</v>
      </c>
      <c r="AE3" s="426" t="s">
        <v>83</v>
      </c>
      <c r="AF3" s="92" t="s">
        <v>84</v>
      </c>
    </row>
    <row r="4" spans="1:32" ht="30" customHeight="1" thickBot="1" x14ac:dyDescent="0.25">
      <c r="A4" s="599" t="s">
        <v>2</v>
      </c>
      <c r="B4" s="93" t="s">
        <v>68</v>
      </c>
      <c r="C4" s="417">
        <v>15</v>
      </c>
      <c r="D4" s="406">
        <v>8</v>
      </c>
      <c r="E4" s="405">
        <v>0.53333333333333333</v>
      </c>
      <c r="F4" s="406">
        <v>7</v>
      </c>
      <c r="G4" s="405">
        <v>0.46666666666666667</v>
      </c>
      <c r="H4" s="407">
        <v>6.6666666666666652E-2</v>
      </c>
      <c r="I4" s="609" t="s">
        <v>112</v>
      </c>
      <c r="J4" s="608" t="s">
        <v>112</v>
      </c>
      <c r="K4" s="405">
        <v>1</v>
      </c>
      <c r="L4" s="406">
        <v>0</v>
      </c>
      <c r="M4" s="405">
        <v>0</v>
      </c>
      <c r="N4" s="407">
        <v>1</v>
      </c>
      <c r="O4" s="417">
        <v>8</v>
      </c>
      <c r="P4" s="608" t="s">
        <v>112</v>
      </c>
      <c r="Q4" s="405">
        <v>0.375</v>
      </c>
      <c r="R4" s="406">
        <v>5</v>
      </c>
      <c r="S4" s="405">
        <v>0.625</v>
      </c>
      <c r="T4" s="407">
        <v>-0.25</v>
      </c>
      <c r="U4" s="417">
        <v>24</v>
      </c>
      <c r="V4" s="406">
        <v>13</v>
      </c>
      <c r="W4" s="405">
        <v>0.54166666666666663</v>
      </c>
      <c r="X4" s="406">
        <v>11</v>
      </c>
      <c r="Y4" s="405">
        <v>0.45833333333333331</v>
      </c>
      <c r="Z4" s="407">
        <v>8.3333333333333315E-2</v>
      </c>
      <c r="AA4" s="609" t="s">
        <v>112</v>
      </c>
      <c r="AB4" s="608" t="s">
        <v>112</v>
      </c>
      <c r="AC4" s="405">
        <v>1.4084507042253521E-2</v>
      </c>
      <c r="AD4" s="406">
        <v>0</v>
      </c>
      <c r="AE4" s="405">
        <v>0</v>
      </c>
      <c r="AF4" s="407">
        <v>1.4084507042253521E-2</v>
      </c>
    </row>
    <row r="5" spans="1:32" ht="30" customHeight="1" thickBot="1" x14ac:dyDescent="0.25">
      <c r="A5" s="599"/>
      <c r="B5" s="93" t="s">
        <v>24</v>
      </c>
      <c r="C5" s="418">
        <v>14</v>
      </c>
      <c r="D5" s="410">
        <v>8</v>
      </c>
      <c r="E5" s="411">
        <v>0.5714285714285714</v>
      </c>
      <c r="F5" s="410">
        <v>6</v>
      </c>
      <c r="G5" s="411">
        <v>0.42857142857142855</v>
      </c>
      <c r="H5" s="412">
        <v>0.14285714285714285</v>
      </c>
      <c r="I5" s="610" t="s">
        <v>112</v>
      </c>
      <c r="J5" s="606" t="s">
        <v>112</v>
      </c>
      <c r="K5" s="411">
        <v>1</v>
      </c>
      <c r="L5" s="410">
        <v>0</v>
      </c>
      <c r="M5" s="411">
        <v>0</v>
      </c>
      <c r="N5" s="412">
        <v>1</v>
      </c>
      <c r="O5" s="418">
        <v>7</v>
      </c>
      <c r="P5" s="606" t="s">
        <v>112</v>
      </c>
      <c r="Q5" s="411">
        <v>0.42857142857142855</v>
      </c>
      <c r="R5" s="606" t="s">
        <v>112</v>
      </c>
      <c r="S5" s="411">
        <v>0.5714285714285714</v>
      </c>
      <c r="T5" s="412">
        <v>-0.14285714285714285</v>
      </c>
      <c r="U5" s="418">
        <v>21</v>
      </c>
      <c r="V5" s="410">
        <v>11</v>
      </c>
      <c r="W5" s="411">
        <v>0.52380952380952384</v>
      </c>
      <c r="X5" s="410">
        <v>10</v>
      </c>
      <c r="Y5" s="411">
        <v>0.47619047619047616</v>
      </c>
      <c r="Z5" s="412">
        <v>4.7619047619047672E-2</v>
      </c>
      <c r="AA5" s="610" t="s">
        <v>112</v>
      </c>
      <c r="AB5" s="606" t="s">
        <v>112</v>
      </c>
      <c r="AC5" s="411">
        <v>1.4084507042253521E-2</v>
      </c>
      <c r="AD5" s="410">
        <v>0</v>
      </c>
      <c r="AE5" s="411">
        <v>0</v>
      </c>
      <c r="AF5" s="412">
        <v>1.4084507042253521E-2</v>
      </c>
    </row>
    <row r="6" spans="1:32" ht="30" customHeight="1" thickBot="1" x14ac:dyDescent="0.25">
      <c r="A6" s="599"/>
      <c r="B6" s="93" t="s">
        <v>22</v>
      </c>
      <c r="C6" s="419">
        <v>9</v>
      </c>
      <c r="D6" s="414">
        <v>6</v>
      </c>
      <c r="E6" s="415">
        <v>0.66666666666666663</v>
      </c>
      <c r="F6" s="607" t="s">
        <v>112</v>
      </c>
      <c r="G6" s="415">
        <v>0.33333333333333331</v>
      </c>
      <c r="H6" s="416">
        <v>0.33333333333333331</v>
      </c>
      <c r="I6" s="611" t="s">
        <v>112</v>
      </c>
      <c r="J6" s="607" t="s">
        <v>112</v>
      </c>
      <c r="K6" s="415">
        <v>1</v>
      </c>
      <c r="L6" s="414">
        <v>0</v>
      </c>
      <c r="M6" s="415">
        <v>0</v>
      </c>
      <c r="N6" s="416">
        <v>1</v>
      </c>
      <c r="O6" s="419">
        <v>6</v>
      </c>
      <c r="P6" s="607" t="s">
        <v>112</v>
      </c>
      <c r="Q6" s="415">
        <v>0.5</v>
      </c>
      <c r="R6" s="607" t="s">
        <v>112</v>
      </c>
      <c r="S6" s="415">
        <v>0.5</v>
      </c>
      <c r="T6" s="416">
        <v>0</v>
      </c>
      <c r="U6" s="419">
        <v>15</v>
      </c>
      <c r="V6" s="414">
        <v>8</v>
      </c>
      <c r="W6" s="415">
        <v>0.53333333333333333</v>
      </c>
      <c r="X6" s="414">
        <v>7</v>
      </c>
      <c r="Y6" s="415">
        <v>0.46666666666666667</v>
      </c>
      <c r="Z6" s="416">
        <v>6.6666666666666652E-2</v>
      </c>
      <c r="AA6" s="611" t="s">
        <v>112</v>
      </c>
      <c r="AB6" s="607" t="s">
        <v>112</v>
      </c>
      <c r="AC6" s="415">
        <v>4.6948356807511738E-3</v>
      </c>
      <c r="AD6" s="414">
        <v>0</v>
      </c>
      <c r="AE6" s="415">
        <v>0</v>
      </c>
      <c r="AF6" s="416">
        <v>4.6948356807511738E-3</v>
      </c>
    </row>
    <row r="7" spans="1:32" ht="30" customHeight="1" thickBot="1" x14ac:dyDescent="0.25">
      <c r="A7" s="599" t="s">
        <v>6</v>
      </c>
      <c r="B7" s="93" t="s">
        <v>68</v>
      </c>
      <c r="C7" s="417">
        <v>44</v>
      </c>
      <c r="D7" s="406">
        <v>25</v>
      </c>
      <c r="E7" s="405">
        <v>0.56818181818181823</v>
      </c>
      <c r="F7" s="406">
        <v>19</v>
      </c>
      <c r="G7" s="405">
        <v>0.43181818181818182</v>
      </c>
      <c r="H7" s="407">
        <v>0.13636363636363641</v>
      </c>
      <c r="I7" s="417">
        <v>5</v>
      </c>
      <c r="J7" s="608" t="s">
        <v>112</v>
      </c>
      <c r="K7" s="405">
        <v>0.8</v>
      </c>
      <c r="L7" s="608" t="s">
        <v>112</v>
      </c>
      <c r="M7" s="405">
        <v>0.2</v>
      </c>
      <c r="N7" s="407">
        <v>0.60000000000000009</v>
      </c>
      <c r="O7" s="417">
        <v>31</v>
      </c>
      <c r="P7" s="406">
        <v>6</v>
      </c>
      <c r="Q7" s="405">
        <v>0.19354838709677419</v>
      </c>
      <c r="R7" s="406">
        <v>25</v>
      </c>
      <c r="S7" s="405">
        <v>0.80645161290322576</v>
      </c>
      <c r="T7" s="407">
        <v>-0.61290322580645151</v>
      </c>
      <c r="U7" s="417">
        <v>69</v>
      </c>
      <c r="V7" s="406">
        <v>38</v>
      </c>
      <c r="W7" s="405">
        <v>0.55072463768115942</v>
      </c>
      <c r="X7" s="406">
        <v>31</v>
      </c>
      <c r="Y7" s="405">
        <v>0.44927536231884058</v>
      </c>
      <c r="Z7" s="407">
        <v>0.10144927536231885</v>
      </c>
      <c r="AA7" s="417">
        <v>5</v>
      </c>
      <c r="AB7" s="608" t="s">
        <v>112</v>
      </c>
      <c r="AC7" s="405">
        <v>1.8779342723004695E-2</v>
      </c>
      <c r="AD7" s="608" t="s">
        <v>112</v>
      </c>
      <c r="AE7" s="405">
        <v>0.2</v>
      </c>
      <c r="AF7" s="407">
        <v>-0.18122065727699532</v>
      </c>
    </row>
    <row r="8" spans="1:32" ht="30" customHeight="1" thickBot="1" x14ac:dyDescent="0.25">
      <c r="A8" s="599"/>
      <c r="B8" s="93" t="s">
        <v>24</v>
      </c>
      <c r="C8" s="418">
        <v>43</v>
      </c>
      <c r="D8" s="410">
        <v>25</v>
      </c>
      <c r="E8" s="411">
        <v>0.58139534883720934</v>
      </c>
      <c r="F8" s="410">
        <v>18</v>
      </c>
      <c r="G8" s="411">
        <v>0.41860465116279072</v>
      </c>
      <c r="H8" s="412">
        <v>0.16279069767441862</v>
      </c>
      <c r="I8" s="610" t="s">
        <v>112</v>
      </c>
      <c r="J8" s="606" t="s">
        <v>112</v>
      </c>
      <c r="K8" s="411">
        <v>0.75</v>
      </c>
      <c r="L8" s="606" t="s">
        <v>112</v>
      </c>
      <c r="M8" s="411">
        <v>0.25</v>
      </c>
      <c r="N8" s="412">
        <v>0.5</v>
      </c>
      <c r="O8" s="418">
        <v>30</v>
      </c>
      <c r="P8" s="410">
        <v>6</v>
      </c>
      <c r="Q8" s="411">
        <v>0.2</v>
      </c>
      <c r="R8" s="410">
        <v>24</v>
      </c>
      <c r="S8" s="411">
        <v>0.8</v>
      </c>
      <c r="T8" s="412">
        <v>-0.60000000000000009</v>
      </c>
      <c r="U8" s="418">
        <v>68</v>
      </c>
      <c r="V8" s="410">
        <v>37</v>
      </c>
      <c r="W8" s="411">
        <v>0.54411764705882348</v>
      </c>
      <c r="X8" s="410">
        <v>31</v>
      </c>
      <c r="Y8" s="411">
        <v>0.45588235294117646</v>
      </c>
      <c r="Z8" s="412">
        <v>8.8235294117647023E-2</v>
      </c>
      <c r="AA8" s="610" t="s">
        <v>112</v>
      </c>
      <c r="AB8" s="606" t="s">
        <v>112</v>
      </c>
      <c r="AC8" s="411">
        <v>1.4084507042253521E-2</v>
      </c>
      <c r="AD8" s="606" t="s">
        <v>112</v>
      </c>
      <c r="AE8" s="411">
        <v>0.25</v>
      </c>
      <c r="AF8" s="412">
        <v>-0.23591549295774647</v>
      </c>
    </row>
    <row r="9" spans="1:32" ht="30" customHeight="1" thickBot="1" x14ac:dyDescent="0.25">
      <c r="A9" s="599"/>
      <c r="B9" s="93" t="s">
        <v>22</v>
      </c>
      <c r="C9" s="419">
        <v>19</v>
      </c>
      <c r="D9" s="414">
        <v>8</v>
      </c>
      <c r="E9" s="415">
        <v>0.42105263157894735</v>
      </c>
      <c r="F9" s="414">
        <v>11</v>
      </c>
      <c r="G9" s="415">
        <v>0.57894736842105265</v>
      </c>
      <c r="H9" s="416">
        <v>-0.15789473684210531</v>
      </c>
      <c r="I9" s="611" t="s">
        <v>112</v>
      </c>
      <c r="J9" s="607" t="s">
        <v>112</v>
      </c>
      <c r="K9" s="415">
        <v>0.5</v>
      </c>
      <c r="L9" s="607" t="s">
        <v>112</v>
      </c>
      <c r="M9" s="415">
        <v>0.5</v>
      </c>
      <c r="N9" s="416">
        <v>0</v>
      </c>
      <c r="O9" s="419">
        <v>13</v>
      </c>
      <c r="P9" s="607" t="s">
        <v>112</v>
      </c>
      <c r="Q9" s="415">
        <v>0.23076923076923078</v>
      </c>
      <c r="R9" s="414">
        <v>10</v>
      </c>
      <c r="S9" s="415">
        <v>0.76923076923076927</v>
      </c>
      <c r="T9" s="416">
        <v>-0.53846153846153855</v>
      </c>
      <c r="U9" s="419">
        <v>35</v>
      </c>
      <c r="V9" s="414">
        <v>14</v>
      </c>
      <c r="W9" s="415">
        <v>0.4</v>
      </c>
      <c r="X9" s="414">
        <v>21</v>
      </c>
      <c r="Y9" s="415">
        <v>0.6</v>
      </c>
      <c r="Z9" s="416">
        <v>-0.19999999999999996</v>
      </c>
      <c r="AA9" s="611" t="s">
        <v>112</v>
      </c>
      <c r="AB9" s="607" t="s">
        <v>112</v>
      </c>
      <c r="AC9" s="415">
        <v>4.6948356807511738E-3</v>
      </c>
      <c r="AD9" s="607" t="s">
        <v>112</v>
      </c>
      <c r="AE9" s="415">
        <v>0.5</v>
      </c>
      <c r="AF9" s="416">
        <v>-0.49530516431924881</v>
      </c>
    </row>
    <row r="10" spans="1:32" ht="30" customHeight="1" thickBot="1" x14ac:dyDescent="0.25">
      <c r="A10" s="599" t="s">
        <v>8</v>
      </c>
      <c r="B10" s="93" t="s">
        <v>68</v>
      </c>
      <c r="C10" s="417">
        <v>24</v>
      </c>
      <c r="D10" s="406">
        <v>12</v>
      </c>
      <c r="E10" s="405">
        <v>0.5</v>
      </c>
      <c r="F10" s="406">
        <v>12</v>
      </c>
      <c r="G10" s="405">
        <v>0.5</v>
      </c>
      <c r="H10" s="407">
        <v>0</v>
      </c>
      <c r="I10" s="417">
        <v>10</v>
      </c>
      <c r="J10" s="406">
        <v>8</v>
      </c>
      <c r="K10" s="405">
        <v>0.8</v>
      </c>
      <c r="L10" s="608" t="s">
        <v>112</v>
      </c>
      <c r="M10" s="405">
        <v>0.2</v>
      </c>
      <c r="N10" s="407">
        <v>0.60000000000000009</v>
      </c>
      <c r="O10" s="417">
        <v>48</v>
      </c>
      <c r="P10" s="406">
        <v>19</v>
      </c>
      <c r="Q10" s="405">
        <v>0.39583333333333331</v>
      </c>
      <c r="R10" s="406">
        <v>29</v>
      </c>
      <c r="S10" s="405">
        <v>0.60416666666666663</v>
      </c>
      <c r="T10" s="407">
        <v>-0.20833333333333331</v>
      </c>
      <c r="U10" s="417">
        <v>28</v>
      </c>
      <c r="V10" s="406">
        <v>14</v>
      </c>
      <c r="W10" s="405">
        <v>0.5</v>
      </c>
      <c r="X10" s="406">
        <v>14</v>
      </c>
      <c r="Y10" s="405">
        <v>0.5</v>
      </c>
      <c r="Z10" s="407">
        <v>0</v>
      </c>
      <c r="AA10" s="417">
        <v>6</v>
      </c>
      <c r="AB10" s="406">
        <v>5</v>
      </c>
      <c r="AC10" s="405">
        <v>2.3474178403755867E-2</v>
      </c>
      <c r="AD10" s="608" t="s">
        <v>112</v>
      </c>
      <c r="AE10" s="405">
        <v>0.16666666666666666</v>
      </c>
      <c r="AF10" s="407">
        <v>-0.14319248826291078</v>
      </c>
    </row>
    <row r="11" spans="1:32" ht="30" customHeight="1" thickBot="1" x14ac:dyDescent="0.25">
      <c r="A11" s="599"/>
      <c r="B11" s="93" t="s">
        <v>24</v>
      </c>
      <c r="C11" s="418">
        <v>24</v>
      </c>
      <c r="D11" s="410">
        <v>12</v>
      </c>
      <c r="E11" s="411">
        <v>0.5</v>
      </c>
      <c r="F11" s="410">
        <v>12</v>
      </c>
      <c r="G11" s="411">
        <v>0.5</v>
      </c>
      <c r="H11" s="412">
        <v>0</v>
      </c>
      <c r="I11" s="418">
        <v>9</v>
      </c>
      <c r="J11" s="410">
        <v>7</v>
      </c>
      <c r="K11" s="411">
        <v>0.77777777777777779</v>
      </c>
      <c r="L11" s="606" t="s">
        <v>112</v>
      </c>
      <c r="M11" s="411">
        <v>0.22222222222222221</v>
      </c>
      <c r="N11" s="412">
        <v>0.55555555555555558</v>
      </c>
      <c r="O11" s="418">
        <v>43</v>
      </c>
      <c r="P11" s="410">
        <v>17</v>
      </c>
      <c r="Q11" s="411">
        <v>0.39534883720930231</v>
      </c>
      <c r="R11" s="410">
        <v>26</v>
      </c>
      <c r="S11" s="411">
        <v>0.60465116279069764</v>
      </c>
      <c r="T11" s="412">
        <v>-0.20930232558139533</v>
      </c>
      <c r="U11" s="418">
        <v>28</v>
      </c>
      <c r="V11" s="410">
        <v>14</v>
      </c>
      <c r="W11" s="411">
        <v>0.5</v>
      </c>
      <c r="X11" s="410">
        <v>14</v>
      </c>
      <c r="Y11" s="411">
        <v>0.5</v>
      </c>
      <c r="Z11" s="412">
        <v>0</v>
      </c>
      <c r="AA11" s="418">
        <v>5</v>
      </c>
      <c r="AB11" s="606" t="s">
        <v>112</v>
      </c>
      <c r="AC11" s="411">
        <v>1.8779342723004695E-2</v>
      </c>
      <c r="AD11" s="606" t="s">
        <v>112</v>
      </c>
      <c r="AE11" s="411">
        <v>0.2</v>
      </c>
      <c r="AF11" s="412">
        <v>-0.18122065727699532</v>
      </c>
    </row>
    <row r="12" spans="1:32" ht="30" customHeight="1" thickBot="1" x14ac:dyDescent="0.25">
      <c r="A12" s="599"/>
      <c r="B12" s="93" t="s">
        <v>22</v>
      </c>
      <c r="C12" s="419">
        <v>13</v>
      </c>
      <c r="D12" s="414">
        <v>7</v>
      </c>
      <c r="E12" s="415">
        <v>0.53846153846153844</v>
      </c>
      <c r="F12" s="414">
        <v>6</v>
      </c>
      <c r="G12" s="415">
        <v>0.46153846153846156</v>
      </c>
      <c r="H12" s="416">
        <v>7.6923076923076872E-2</v>
      </c>
      <c r="I12" s="611" t="s">
        <v>112</v>
      </c>
      <c r="J12" s="607" t="s">
        <v>112</v>
      </c>
      <c r="K12" s="415">
        <v>1</v>
      </c>
      <c r="L12" s="414">
        <v>0</v>
      </c>
      <c r="M12" s="415">
        <v>0</v>
      </c>
      <c r="N12" s="416">
        <v>1</v>
      </c>
      <c r="O12" s="419">
        <v>23</v>
      </c>
      <c r="P12" s="414">
        <v>11</v>
      </c>
      <c r="Q12" s="415">
        <v>0.47826086956521741</v>
      </c>
      <c r="R12" s="414">
        <v>12</v>
      </c>
      <c r="S12" s="415">
        <v>0.52173913043478259</v>
      </c>
      <c r="T12" s="416">
        <v>-4.3478260869565188E-2</v>
      </c>
      <c r="U12" s="419">
        <v>15</v>
      </c>
      <c r="V12" s="414">
        <v>7</v>
      </c>
      <c r="W12" s="415">
        <v>0.46666666666666667</v>
      </c>
      <c r="X12" s="414">
        <v>8</v>
      </c>
      <c r="Y12" s="415">
        <v>0.53333333333333333</v>
      </c>
      <c r="Z12" s="416">
        <v>-6.6666666666666652E-2</v>
      </c>
      <c r="AA12" s="611" t="s">
        <v>112</v>
      </c>
      <c r="AB12" s="607" t="s">
        <v>112</v>
      </c>
      <c r="AC12" s="415">
        <v>9.3896713615023476E-3</v>
      </c>
      <c r="AD12" s="414">
        <v>0</v>
      </c>
      <c r="AE12" s="415">
        <v>0</v>
      </c>
      <c r="AF12" s="416">
        <v>9.3896713615023476E-3</v>
      </c>
    </row>
    <row r="13" spans="1:32" ht="30" customHeight="1" thickBot="1" x14ac:dyDescent="0.25">
      <c r="A13" s="599" t="s">
        <v>12</v>
      </c>
      <c r="B13" s="93" t="s">
        <v>68</v>
      </c>
      <c r="C13" s="417">
        <v>30</v>
      </c>
      <c r="D13" s="406">
        <v>19</v>
      </c>
      <c r="E13" s="405">
        <v>0.6333333333333333</v>
      </c>
      <c r="F13" s="406">
        <v>11</v>
      </c>
      <c r="G13" s="405">
        <v>0.36666666666666664</v>
      </c>
      <c r="H13" s="407">
        <v>0.26666666666666666</v>
      </c>
      <c r="I13" s="609" t="s">
        <v>112</v>
      </c>
      <c r="J13" s="608" t="s">
        <v>112</v>
      </c>
      <c r="K13" s="405">
        <v>0.5</v>
      </c>
      <c r="L13" s="608" t="s">
        <v>112</v>
      </c>
      <c r="M13" s="405">
        <v>0.5</v>
      </c>
      <c r="N13" s="407">
        <v>0</v>
      </c>
      <c r="O13" s="417">
        <v>17</v>
      </c>
      <c r="P13" s="608" t="s">
        <v>112</v>
      </c>
      <c r="Q13" s="405">
        <v>0.11764705882352941</v>
      </c>
      <c r="R13" s="406">
        <v>15</v>
      </c>
      <c r="S13" s="405">
        <v>0.88235294117647056</v>
      </c>
      <c r="T13" s="407">
        <v>-0.76470588235294112</v>
      </c>
      <c r="U13" s="417">
        <v>27</v>
      </c>
      <c r="V13" s="406">
        <v>15</v>
      </c>
      <c r="W13" s="405">
        <v>0.55555555555555558</v>
      </c>
      <c r="X13" s="406">
        <v>12</v>
      </c>
      <c r="Y13" s="405">
        <v>0.44444444444444442</v>
      </c>
      <c r="Z13" s="407">
        <v>0.11111111111111116</v>
      </c>
      <c r="AA13" s="609" t="s">
        <v>112</v>
      </c>
      <c r="AB13" s="608" t="s">
        <v>112</v>
      </c>
      <c r="AC13" s="405">
        <v>4.6948356807511738E-3</v>
      </c>
      <c r="AD13" s="608" t="s">
        <v>112</v>
      </c>
      <c r="AE13" s="405">
        <v>0.5</v>
      </c>
      <c r="AF13" s="407">
        <v>-0.49530516431924881</v>
      </c>
    </row>
    <row r="14" spans="1:32" ht="30" customHeight="1" thickBot="1" x14ac:dyDescent="0.25">
      <c r="A14" s="599"/>
      <c r="B14" s="93" t="s">
        <v>24</v>
      </c>
      <c r="C14" s="418">
        <v>27</v>
      </c>
      <c r="D14" s="410">
        <v>16</v>
      </c>
      <c r="E14" s="411">
        <v>0.59259259259259256</v>
      </c>
      <c r="F14" s="410">
        <v>11</v>
      </c>
      <c r="G14" s="411">
        <v>0.40740740740740738</v>
      </c>
      <c r="H14" s="412">
        <v>0.18518518518518517</v>
      </c>
      <c r="I14" s="610" t="s">
        <v>112</v>
      </c>
      <c r="J14" s="606" t="s">
        <v>112</v>
      </c>
      <c r="K14" s="411">
        <v>1</v>
      </c>
      <c r="L14" s="410">
        <v>0</v>
      </c>
      <c r="M14" s="411">
        <v>0</v>
      </c>
      <c r="N14" s="412">
        <v>1</v>
      </c>
      <c r="O14" s="418">
        <v>16</v>
      </c>
      <c r="P14" s="606" t="s">
        <v>112</v>
      </c>
      <c r="Q14" s="411">
        <v>0.125</v>
      </c>
      <c r="R14" s="410">
        <v>14</v>
      </c>
      <c r="S14" s="411">
        <v>0.875</v>
      </c>
      <c r="T14" s="412">
        <v>-0.75</v>
      </c>
      <c r="U14" s="418">
        <v>25</v>
      </c>
      <c r="V14" s="410">
        <v>13</v>
      </c>
      <c r="W14" s="411">
        <v>0.52</v>
      </c>
      <c r="X14" s="410">
        <v>12</v>
      </c>
      <c r="Y14" s="411">
        <v>0.48</v>
      </c>
      <c r="Z14" s="412">
        <v>4.0000000000000036E-2</v>
      </c>
      <c r="AA14" s="610" t="s">
        <v>112</v>
      </c>
      <c r="AB14" s="606" t="s">
        <v>112</v>
      </c>
      <c r="AC14" s="411">
        <v>4.6948356807511738E-3</v>
      </c>
      <c r="AD14" s="410">
        <v>0</v>
      </c>
      <c r="AE14" s="411">
        <v>0</v>
      </c>
      <c r="AF14" s="412">
        <v>4.6948356807511738E-3</v>
      </c>
    </row>
    <row r="15" spans="1:32" ht="30" customHeight="1" thickBot="1" x14ac:dyDescent="0.25">
      <c r="A15" s="599"/>
      <c r="B15" s="93" t="s">
        <v>22</v>
      </c>
      <c r="C15" s="419">
        <v>21</v>
      </c>
      <c r="D15" s="414">
        <v>13</v>
      </c>
      <c r="E15" s="415">
        <v>0.61904761904761907</v>
      </c>
      <c r="F15" s="414">
        <v>8</v>
      </c>
      <c r="G15" s="415">
        <v>0.38095238095238093</v>
      </c>
      <c r="H15" s="416">
        <v>0.23809523809523814</v>
      </c>
      <c r="I15" s="419">
        <v>0</v>
      </c>
      <c r="J15" s="414">
        <v>0</v>
      </c>
      <c r="K15" s="415">
        <v>0</v>
      </c>
      <c r="L15" s="414">
        <v>0</v>
      </c>
      <c r="M15" s="415">
        <v>0</v>
      </c>
      <c r="N15" s="416">
        <v>0</v>
      </c>
      <c r="O15" s="419">
        <v>12</v>
      </c>
      <c r="P15" s="607" t="s">
        <v>112</v>
      </c>
      <c r="Q15" s="415">
        <v>0.16666666666666666</v>
      </c>
      <c r="R15" s="414">
        <v>10</v>
      </c>
      <c r="S15" s="415">
        <v>0.83333333333333337</v>
      </c>
      <c r="T15" s="416">
        <v>-0.66666666666666674</v>
      </c>
      <c r="U15" s="419">
        <v>20</v>
      </c>
      <c r="V15" s="414">
        <v>10</v>
      </c>
      <c r="W15" s="415">
        <v>0.5</v>
      </c>
      <c r="X15" s="414">
        <v>10</v>
      </c>
      <c r="Y15" s="415">
        <v>0.5</v>
      </c>
      <c r="Z15" s="416">
        <v>0</v>
      </c>
      <c r="AA15" s="419">
        <v>0</v>
      </c>
      <c r="AB15" s="414">
        <v>0</v>
      </c>
      <c r="AC15" s="415">
        <v>0</v>
      </c>
      <c r="AD15" s="414">
        <v>0</v>
      </c>
      <c r="AE15" s="415">
        <v>0</v>
      </c>
      <c r="AF15" s="416">
        <v>0</v>
      </c>
    </row>
    <row r="16" spans="1:32" ht="30" customHeight="1" thickBot="1" x14ac:dyDescent="0.25">
      <c r="A16" s="599" t="s">
        <v>35</v>
      </c>
      <c r="B16" s="93" t="s">
        <v>68</v>
      </c>
      <c r="C16" s="417">
        <v>113</v>
      </c>
      <c r="D16" s="406">
        <v>64</v>
      </c>
      <c r="E16" s="405">
        <v>0.5663716814159292</v>
      </c>
      <c r="F16" s="406">
        <v>49</v>
      </c>
      <c r="G16" s="405">
        <v>0.4336283185840708</v>
      </c>
      <c r="H16" s="407">
        <v>0.13274336283185839</v>
      </c>
      <c r="I16" s="417">
        <v>18</v>
      </c>
      <c r="J16" s="406">
        <v>14</v>
      </c>
      <c r="K16" s="405">
        <v>0.77777777777777779</v>
      </c>
      <c r="L16" s="608" t="s">
        <v>112</v>
      </c>
      <c r="M16" s="405">
        <v>0.22222222222222221</v>
      </c>
      <c r="N16" s="407">
        <v>0.55555555555555558</v>
      </c>
      <c r="O16" s="417">
        <v>104</v>
      </c>
      <c r="P16" s="406">
        <v>30</v>
      </c>
      <c r="Q16" s="405">
        <v>0.28846153846153844</v>
      </c>
      <c r="R16" s="406">
        <v>74</v>
      </c>
      <c r="S16" s="405">
        <v>0.71153846153846156</v>
      </c>
      <c r="T16" s="407">
        <v>-0.42307692307692313</v>
      </c>
      <c r="U16" s="417">
        <v>148</v>
      </c>
      <c r="V16" s="406">
        <v>80</v>
      </c>
      <c r="W16" s="405">
        <v>0.54054054054054057</v>
      </c>
      <c r="X16" s="406">
        <v>68</v>
      </c>
      <c r="Y16" s="405">
        <v>0.45945945945945948</v>
      </c>
      <c r="Z16" s="407">
        <v>8.1081081081081086E-2</v>
      </c>
      <c r="AA16" s="417">
        <v>16</v>
      </c>
      <c r="AB16" s="406">
        <v>13</v>
      </c>
      <c r="AC16" s="405">
        <v>6.1032863849765258E-2</v>
      </c>
      <c r="AD16" s="608" t="s">
        <v>112</v>
      </c>
      <c r="AE16" s="405">
        <v>0.1875</v>
      </c>
      <c r="AF16" s="407">
        <v>-0.12646713615023475</v>
      </c>
    </row>
    <row r="17" spans="1:32" ht="30" customHeight="1" thickBot="1" x14ac:dyDescent="0.25">
      <c r="A17" s="599"/>
      <c r="B17" s="93" t="s">
        <v>24</v>
      </c>
      <c r="C17" s="418">
        <v>108</v>
      </c>
      <c r="D17" s="410">
        <v>61</v>
      </c>
      <c r="E17" s="411">
        <v>0.56481481481481477</v>
      </c>
      <c r="F17" s="410">
        <v>47</v>
      </c>
      <c r="G17" s="411">
        <v>0.43518518518518517</v>
      </c>
      <c r="H17" s="412">
        <v>0.12962962962962959</v>
      </c>
      <c r="I17" s="418">
        <v>15</v>
      </c>
      <c r="J17" s="410">
        <v>12</v>
      </c>
      <c r="K17" s="411">
        <v>0.8</v>
      </c>
      <c r="L17" s="606" t="s">
        <v>112</v>
      </c>
      <c r="M17" s="411">
        <v>0.2</v>
      </c>
      <c r="N17" s="412">
        <v>0.60000000000000009</v>
      </c>
      <c r="O17" s="418">
        <v>96</v>
      </c>
      <c r="P17" s="410">
        <v>28</v>
      </c>
      <c r="Q17" s="411">
        <v>0.29166666666666669</v>
      </c>
      <c r="R17" s="410">
        <v>68</v>
      </c>
      <c r="S17" s="411">
        <v>0.70833333333333337</v>
      </c>
      <c r="T17" s="412">
        <v>-0.41666666666666669</v>
      </c>
      <c r="U17" s="418">
        <v>142</v>
      </c>
      <c r="V17" s="410">
        <v>75</v>
      </c>
      <c r="W17" s="411">
        <v>0.528169014084507</v>
      </c>
      <c r="X17" s="410">
        <v>67</v>
      </c>
      <c r="Y17" s="411">
        <v>0.47183098591549294</v>
      </c>
      <c r="Z17" s="412">
        <v>5.6338028169014065E-2</v>
      </c>
      <c r="AA17" s="418">
        <v>13</v>
      </c>
      <c r="AB17" s="606" t="s">
        <v>112</v>
      </c>
      <c r="AC17" s="411">
        <v>5.1643192488262914E-2</v>
      </c>
      <c r="AD17" s="606" t="s">
        <v>112</v>
      </c>
      <c r="AE17" s="411">
        <v>0.15384615384615385</v>
      </c>
      <c r="AF17" s="412">
        <v>-0.10220296135789095</v>
      </c>
    </row>
    <row r="18" spans="1:32" ht="30" customHeight="1" thickBot="1" x14ac:dyDescent="0.25">
      <c r="A18" s="599"/>
      <c r="B18" s="93" t="s">
        <v>22</v>
      </c>
      <c r="C18" s="419">
        <v>62</v>
      </c>
      <c r="D18" s="414">
        <v>34</v>
      </c>
      <c r="E18" s="415">
        <v>0.54838709677419351</v>
      </c>
      <c r="F18" s="414">
        <v>28</v>
      </c>
      <c r="G18" s="415">
        <v>0.45161290322580644</v>
      </c>
      <c r="H18" s="416">
        <v>9.6774193548387066E-2</v>
      </c>
      <c r="I18" s="419">
        <v>6</v>
      </c>
      <c r="J18" s="414">
        <v>5</v>
      </c>
      <c r="K18" s="415">
        <v>0.83333333333333337</v>
      </c>
      <c r="L18" s="607" t="s">
        <v>112</v>
      </c>
      <c r="M18" s="415">
        <v>0.16666666666666666</v>
      </c>
      <c r="N18" s="416">
        <v>0.66666666666666674</v>
      </c>
      <c r="O18" s="419">
        <v>54</v>
      </c>
      <c r="P18" s="414">
        <v>19</v>
      </c>
      <c r="Q18" s="415">
        <v>0.35185185185185186</v>
      </c>
      <c r="R18" s="414">
        <v>35</v>
      </c>
      <c r="S18" s="415">
        <v>0.64814814814814814</v>
      </c>
      <c r="T18" s="416">
        <v>-0.29629629629629628</v>
      </c>
      <c r="U18" s="419">
        <v>85</v>
      </c>
      <c r="V18" s="414">
        <v>39</v>
      </c>
      <c r="W18" s="415">
        <v>0.45882352941176469</v>
      </c>
      <c r="X18" s="414">
        <v>46</v>
      </c>
      <c r="Y18" s="415">
        <v>0.54117647058823526</v>
      </c>
      <c r="Z18" s="416">
        <v>-8.2352941176470573E-2</v>
      </c>
      <c r="AA18" s="419">
        <v>5</v>
      </c>
      <c r="AB18" s="607" t="s">
        <v>112</v>
      </c>
      <c r="AC18" s="415">
        <v>1.8779342723004695E-2</v>
      </c>
      <c r="AD18" s="607" t="s">
        <v>112</v>
      </c>
      <c r="AE18" s="415">
        <v>0.2</v>
      </c>
      <c r="AF18" s="416">
        <v>-0.18122065727699532</v>
      </c>
    </row>
    <row r="20" spans="1:32" x14ac:dyDescent="0.2">
      <c r="A20" s="420" t="s">
        <v>85</v>
      </c>
    </row>
    <row r="21" spans="1:32" x14ac:dyDescent="0.2">
      <c r="A21" s="420" t="s">
        <v>86</v>
      </c>
    </row>
    <row r="22" spans="1:32" x14ac:dyDescent="0.2">
      <c r="A22" s="421" t="s">
        <v>87</v>
      </c>
    </row>
  </sheetData>
  <mergeCells count="11">
    <mergeCell ref="C1:AF1"/>
    <mergeCell ref="C2:H2"/>
    <mergeCell ref="I2:N2"/>
    <mergeCell ref="O2:T2"/>
    <mergeCell ref="U2:Z2"/>
    <mergeCell ref="AA2:AF2"/>
    <mergeCell ref="A16:A18"/>
    <mergeCell ref="A4:A6"/>
    <mergeCell ref="A7:A9"/>
    <mergeCell ref="A10:A12"/>
    <mergeCell ref="A13:A15"/>
  </mergeCells>
  <phoneticPr fontId="38" type="noConversion"/>
  <printOptions horizontalCentered="1"/>
  <pageMargins left="0" right="0" top="1.9685039370078741" bottom="0.78740157480314965" header="1.1811023622047245" footer="0"/>
  <pageSetup paperSize="9" scale="45" orientation="landscape" r:id="rId1"/>
  <headerFooter alignWithMargins="0">
    <oddHeader>&amp;L&amp;G&amp;C&amp;"Arial,Negrita"&amp;16TABLA 28
PRUEBAS DE ACCESO A LA UNIVERSIDAD PARA MAYORES DE 25 AÑOS
CIFRAS Y PORCENTAJES DE INSCRITOS, PRESENTADOS Y APTOS POR UNIVERSIDADES, RAMAS DE CONOCIMIENTO Y SEXOS. PRUEBA DE 2021.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Normal="100" workbookViewId="0">
      <selection activeCell="U33" sqref="U33:U34"/>
    </sheetView>
  </sheetViews>
  <sheetFormatPr baseColWidth="10" defaultColWidth="11.5703125" defaultRowHeight="12.75" x14ac:dyDescent="0.2"/>
  <cols>
    <col min="1" max="16384" width="11.5703125" style="459"/>
  </cols>
  <sheetData>
    <row r="1" spans="1:5" ht="16.899999999999999" customHeight="1" x14ac:dyDescent="0.25">
      <c r="A1" s="458" t="s">
        <v>104</v>
      </c>
      <c r="B1" s="458"/>
      <c r="C1" s="458"/>
      <c r="D1" s="458"/>
      <c r="E1" s="458"/>
    </row>
    <row r="2" spans="1:5" ht="18" x14ac:dyDescent="0.25">
      <c r="A2" s="458"/>
      <c r="B2" s="458"/>
      <c r="C2" s="458"/>
      <c r="D2" s="458"/>
      <c r="E2" s="458"/>
    </row>
    <row r="3" spans="1:5" ht="18" x14ac:dyDescent="0.25">
      <c r="A3" s="458"/>
      <c r="B3" s="458" t="s">
        <v>105</v>
      </c>
      <c r="C3" s="458"/>
      <c r="D3" s="458"/>
      <c r="E3" s="458"/>
    </row>
    <row r="4" spans="1:5" ht="18" x14ac:dyDescent="0.25">
      <c r="A4" s="458"/>
      <c r="B4" s="458"/>
      <c r="C4" s="458"/>
      <c r="D4" s="458"/>
      <c r="E4" s="458"/>
    </row>
    <row r="5" spans="1:5" ht="18" x14ac:dyDescent="0.25">
      <c r="A5" s="458"/>
      <c r="B5" s="458"/>
      <c r="C5" s="458"/>
      <c r="D5" s="458"/>
      <c r="E5" s="458"/>
    </row>
    <row r="6" spans="1:5" ht="18" x14ac:dyDescent="0.25">
      <c r="A6" s="458"/>
      <c r="B6" s="460" t="s">
        <v>109</v>
      </c>
      <c r="C6" s="458"/>
      <c r="D6" s="458"/>
      <c r="E6" s="458"/>
    </row>
    <row r="7" spans="1:5" ht="18" x14ac:dyDescent="0.25">
      <c r="A7" s="458"/>
      <c r="B7" s="458"/>
      <c r="C7" s="458"/>
      <c r="D7" s="458"/>
      <c r="E7" s="458"/>
    </row>
    <row r="8" spans="1:5" ht="18" x14ac:dyDescent="0.25">
      <c r="A8" s="458"/>
      <c r="B8" s="458"/>
      <c r="C8" s="458"/>
      <c r="D8" s="458"/>
      <c r="E8" s="458"/>
    </row>
    <row r="9" spans="1:5" ht="18" x14ac:dyDescent="0.25">
      <c r="A9" s="458"/>
      <c r="B9" s="458" t="s">
        <v>106</v>
      </c>
      <c r="C9" s="458"/>
      <c r="D9" s="458"/>
      <c r="E9" s="458"/>
    </row>
    <row r="10" spans="1:5" ht="18" x14ac:dyDescent="0.25">
      <c r="A10" s="458"/>
      <c r="B10" s="458"/>
      <c r="C10" s="458"/>
      <c r="D10" s="458"/>
      <c r="E10" s="458"/>
    </row>
    <row r="11" spans="1:5" ht="18" x14ac:dyDescent="0.25">
      <c r="A11" s="458"/>
      <c r="B11" s="458" t="s">
        <v>107</v>
      </c>
      <c r="C11" s="458"/>
      <c r="D11" s="458"/>
      <c r="E11" s="458"/>
    </row>
    <row r="12" spans="1:5" ht="18" x14ac:dyDescent="0.25">
      <c r="A12" s="458"/>
      <c r="B12" s="458"/>
      <c r="C12" s="458"/>
      <c r="D12" s="458"/>
      <c r="E12" s="458"/>
    </row>
    <row r="13" spans="1:5" ht="18" x14ac:dyDescent="0.25">
      <c r="A13" s="458"/>
      <c r="B13" s="458" t="s">
        <v>108</v>
      </c>
      <c r="C13" s="458"/>
      <c r="D13" s="458"/>
      <c r="E13" s="458"/>
    </row>
    <row r="14" spans="1:5" ht="18" x14ac:dyDescent="0.25">
      <c r="A14" s="458"/>
      <c r="B14" s="458"/>
      <c r="C14" s="458"/>
      <c r="D14" s="458"/>
      <c r="E14" s="458"/>
    </row>
    <row r="15" spans="1:5" ht="18" x14ac:dyDescent="0.25">
      <c r="A15" s="458"/>
      <c r="B15" s="458"/>
      <c r="C15" s="458"/>
      <c r="D15" s="458"/>
      <c r="E15" s="458"/>
    </row>
    <row r="16" spans="1:5" ht="18" x14ac:dyDescent="0.25">
      <c r="A16" s="458"/>
      <c r="B16" s="458" t="s">
        <v>110</v>
      </c>
      <c r="C16" s="458"/>
      <c r="D16" s="458"/>
      <c r="E16" s="458"/>
    </row>
    <row r="17" spans="1:5" ht="18" x14ac:dyDescent="0.25">
      <c r="A17" s="458"/>
      <c r="B17" s="458"/>
      <c r="C17" s="458"/>
      <c r="D17" s="458"/>
      <c r="E17" s="458"/>
    </row>
    <row r="18" spans="1:5" ht="18" x14ac:dyDescent="0.25">
      <c r="A18" s="458"/>
      <c r="B18" s="458"/>
      <c r="C18" s="458"/>
      <c r="D18" s="458"/>
      <c r="E18" s="458"/>
    </row>
    <row r="19" spans="1:5" ht="18" x14ac:dyDescent="0.25">
      <c r="A19" s="458"/>
      <c r="B19" s="458"/>
      <c r="C19" s="458"/>
      <c r="D19" s="458"/>
      <c r="E19" s="458"/>
    </row>
    <row r="20" spans="1:5" ht="18" x14ac:dyDescent="0.25">
      <c r="A20" s="458"/>
      <c r="B20" s="458"/>
      <c r="C20" s="458"/>
      <c r="D20" s="458"/>
      <c r="E20" s="458"/>
    </row>
    <row r="21" spans="1:5" ht="18" x14ac:dyDescent="0.25">
      <c r="A21" s="458"/>
      <c r="B21" s="458"/>
      <c r="C21" s="458"/>
      <c r="D21" s="458"/>
      <c r="E21" s="458"/>
    </row>
    <row r="22" spans="1:5" ht="18" x14ac:dyDescent="0.25">
      <c r="A22" s="458"/>
      <c r="B22" s="458"/>
      <c r="C22" s="458"/>
      <c r="D22" s="458"/>
      <c r="E22" s="458"/>
    </row>
    <row r="23" spans="1:5" ht="18" x14ac:dyDescent="0.25">
      <c r="A23" s="458"/>
      <c r="B23" s="458"/>
      <c r="C23" s="458"/>
      <c r="D23" s="458"/>
      <c r="E23" s="458"/>
    </row>
    <row r="24" spans="1:5" ht="18" x14ac:dyDescent="0.25">
      <c r="A24" s="458"/>
      <c r="B24" s="458"/>
      <c r="C24" s="458"/>
      <c r="D24" s="458"/>
      <c r="E24" s="458"/>
    </row>
    <row r="25" spans="1:5" ht="18" x14ac:dyDescent="0.25">
      <c r="A25" s="458"/>
      <c r="B25" s="458"/>
      <c r="C25" s="458"/>
      <c r="D25" s="458"/>
      <c r="E25" s="458"/>
    </row>
    <row r="26" spans="1:5" ht="18" x14ac:dyDescent="0.25">
      <c r="A26" s="458"/>
      <c r="B26" s="458"/>
      <c r="C26" s="458"/>
      <c r="D26" s="458"/>
      <c r="E26" s="458"/>
    </row>
    <row r="27" spans="1:5" ht="18" x14ac:dyDescent="0.25">
      <c r="A27" s="458"/>
      <c r="B27" s="458"/>
      <c r="C27" s="458"/>
      <c r="D27" s="458"/>
      <c r="E27" s="458"/>
    </row>
    <row r="28" spans="1:5" ht="18" x14ac:dyDescent="0.25">
      <c r="A28" s="458"/>
      <c r="B28" s="458"/>
      <c r="C28" s="458"/>
      <c r="D28" s="458"/>
      <c r="E28" s="458"/>
    </row>
    <row r="29" spans="1:5" ht="18" x14ac:dyDescent="0.25">
      <c r="A29" s="458"/>
      <c r="C29" s="458"/>
      <c r="D29" s="458"/>
      <c r="E29" s="45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zoomScaleNormal="100" workbookViewId="0">
      <selection activeCell="F5" sqref="F5"/>
    </sheetView>
  </sheetViews>
  <sheetFormatPr baseColWidth="10" defaultRowHeight="12.75" x14ac:dyDescent="0.2"/>
  <cols>
    <col min="1" max="1" width="17.28515625" customWidth="1"/>
    <col min="8" max="8" width="13" bestFit="1" customWidth="1"/>
    <col min="9" max="9" width="14.85546875" customWidth="1"/>
  </cols>
  <sheetData>
    <row r="1" spans="1:9" ht="36" customHeight="1" x14ac:dyDescent="0.2">
      <c r="A1" s="501" t="s">
        <v>111</v>
      </c>
      <c r="B1" s="502"/>
      <c r="C1" s="502"/>
      <c r="D1" s="502"/>
      <c r="E1" s="502"/>
      <c r="F1" s="502"/>
      <c r="G1" s="502"/>
      <c r="H1" s="502"/>
      <c r="I1" s="502"/>
    </row>
    <row r="2" spans="1:9" s="1" customFormat="1" ht="13.5" thickBot="1" x14ac:dyDescent="0.25">
      <c r="A2" s="94"/>
      <c r="B2" s="94"/>
      <c r="C2" s="94"/>
      <c r="D2" s="94"/>
      <c r="E2" s="94"/>
      <c r="F2" s="94"/>
      <c r="G2" s="94"/>
      <c r="H2" s="94"/>
      <c r="I2" s="94"/>
    </row>
    <row r="3" spans="1:9" ht="39.950000000000003" customHeight="1" thickBot="1" x14ac:dyDescent="0.25">
      <c r="A3" s="503" t="s">
        <v>25</v>
      </c>
      <c r="B3" s="505" t="s">
        <v>47</v>
      </c>
      <c r="C3" s="506"/>
      <c r="D3" s="507" t="s">
        <v>24</v>
      </c>
      <c r="E3" s="508"/>
      <c r="F3" s="507" t="s">
        <v>30</v>
      </c>
      <c r="G3" s="508"/>
      <c r="H3" s="509" t="s">
        <v>48</v>
      </c>
      <c r="I3" s="506"/>
    </row>
    <row r="4" spans="1:9" ht="39.950000000000003" customHeight="1" thickBot="1" x14ac:dyDescent="0.25">
      <c r="A4" s="504"/>
      <c r="B4" s="95" t="s">
        <v>1</v>
      </c>
      <c r="C4" s="96" t="s">
        <v>49</v>
      </c>
      <c r="D4" s="95" t="s">
        <v>1</v>
      </c>
      <c r="E4" s="96" t="s">
        <v>49</v>
      </c>
      <c r="F4" s="95" t="s">
        <v>1</v>
      </c>
      <c r="G4" s="96" t="s">
        <v>49</v>
      </c>
      <c r="H4" s="95" t="s">
        <v>1</v>
      </c>
      <c r="I4" s="96" t="s">
        <v>49</v>
      </c>
    </row>
    <row r="5" spans="1:9" ht="39.950000000000003" customHeight="1" x14ac:dyDescent="0.2">
      <c r="A5" s="97" t="s">
        <v>26</v>
      </c>
      <c r="B5" s="98">
        <f>'TABLA 16-21 M25'!G16</f>
        <v>49</v>
      </c>
      <c r="C5" s="99">
        <f>'TABLA 16-21 M25'!G11</f>
        <v>21</v>
      </c>
      <c r="D5" s="100">
        <f>'TABLA 19-21 M25'!H9</f>
        <v>44</v>
      </c>
      <c r="E5" s="99">
        <f>'TABLA 23-21x M25'!H9</f>
        <v>18</v>
      </c>
      <c r="F5" s="100">
        <f>'TABLA 19-21 M25'!H14</f>
        <v>31</v>
      </c>
      <c r="G5" s="99">
        <f>'TABLA 23-21x M25'!H14</f>
        <v>12</v>
      </c>
      <c r="H5" s="101">
        <f t="shared" ref="H5:I9" si="0">IF(B5=0,0,F5/B5)</f>
        <v>0.63265306122448983</v>
      </c>
      <c r="I5" s="102">
        <f t="shared" si="0"/>
        <v>0.5714285714285714</v>
      </c>
    </row>
    <row r="6" spans="1:9" ht="39.950000000000003" customHeight="1" x14ac:dyDescent="0.2">
      <c r="A6" s="97" t="s">
        <v>27</v>
      </c>
      <c r="B6" s="98">
        <f>'TABLA 16-21 M25'!G17</f>
        <v>114</v>
      </c>
      <c r="C6" s="99">
        <f>'TABLA 16-21 M25'!G12</f>
        <v>61</v>
      </c>
      <c r="D6" s="100">
        <f>'TABLA 19-21 M25'!H10</f>
        <v>110</v>
      </c>
      <c r="E6" s="99">
        <f>'TABLA 23-21x M25'!H10</f>
        <v>59</v>
      </c>
      <c r="F6" s="100">
        <f>'TABLA 19-21 M25'!H15</f>
        <v>54</v>
      </c>
      <c r="G6" s="99">
        <f>'TABLA 23-21x M25'!H15</f>
        <v>34</v>
      </c>
      <c r="H6" s="101">
        <f t="shared" si="0"/>
        <v>0.47368421052631576</v>
      </c>
      <c r="I6" s="102">
        <f t="shared" si="0"/>
        <v>0.55737704918032782</v>
      </c>
    </row>
    <row r="7" spans="1:9" ht="39.950000000000003" customHeight="1" x14ac:dyDescent="0.2">
      <c r="A7" s="97" t="s">
        <v>20</v>
      </c>
      <c r="B7" s="98">
        <f>'TABLA 16-21 M25'!G18</f>
        <v>86</v>
      </c>
      <c r="C7" s="99">
        <f>'TABLA 16-21 M25'!G13</f>
        <v>45</v>
      </c>
      <c r="D7" s="100">
        <f>'TABLA 19-21 M25'!H11</f>
        <v>80</v>
      </c>
      <c r="E7" s="99">
        <f>'TABLA 23-21x M25'!H11</f>
        <v>42</v>
      </c>
      <c r="F7" s="100">
        <f>'TABLA 19-21 M25'!H16</f>
        <v>45</v>
      </c>
      <c r="G7" s="99">
        <f>'TABLA 23-21x M25'!H16</f>
        <v>23</v>
      </c>
      <c r="H7" s="101">
        <f t="shared" si="0"/>
        <v>0.52325581395348841</v>
      </c>
      <c r="I7" s="102">
        <f t="shared" si="0"/>
        <v>0.51111111111111107</v>
      </c>
    </row>
    <row r="8" spans="1:9" ht="39.950000000000003" customHeight="1" thickBot="1" x14ac:dyDescent="0.25">
      <c r="A8" s="103" t="s">
        <v>21</v>
      </c>
      <c r="B8" s="98">
        <f>'TABLA 16-21 M25'!G19</f>
        <v>57</v>
      </c>
      <c r="C8" s="99">
        <f>'TABLA 16-21 M25'!G14</f>
        <v>30</v>
      </c>
      <c r="D8" s="100">
        <f>'TABLA 19-21 M25'!H12</f>
        <v>52</v>
      </c>
      <c r="E8" s="99">
        <f>'TABLA 23-21x M25'!H12</f>
        <v>28</v>
      </c>
      <c r="F8" s="100">
        <f>'TABLA 19-21 M25'!H17</f>
        <v>39</v>
      </c>
      <c r="G8" s="99">
        <f>'TABLA 23-21x M25'!H17</f>
        <v>20</v>
      </c>
      <c r="H8" s="101">
        <f t="shared" si="0"/>
        <v>0.68421052631578949</v>
      </c>
      <c r="I8" s="102">
        <f t="shared" si="0"/>
        <v>0.66666666666666663</v>
      </c>
    </row>
    <row r="9" spans="1:9" ht="39.950000000000003" customHeight="1" thickBot="1" x14ac:dyDescent="0.25">
      <c r="A9" s="104" t="s">
        <v>28</v>
      </c>
      <c r="B9" s="95">
        <f t="shared" ref="B9:G9" si="1">SUM(B5:B8)</f>
        <v>306</v>
      </c>
      <c r="C9" s="96">
        <f t="shared" si="1"/>
        <v>157</v>
      </c>
      <c r="D9" s="105">
        <f t="shared" si="1"/>
        <v>286</v>
      </c>
      <c r="E9" s="96">
        <f t="shared" si="1"/>
        <v>147</v>
      </c>
      <c r="F9" s="105">
        <f t="shared" si="1"/>
        <v>169</v>
      </c>
      <c r="G9" s="96">
        <f t="shared" si="1"/>
        <v>89</v>
      </c>
      <c r="H9" s="106">
        <f t="shared" si="0"/>
        <v>0.55228758169934644</v>
      </c>
      <c r="I9" s="107">
        <f t="shared" si="0"/>
        <v>0.56687898089171973</v>
      </c>
    </row>
  </sheetData>
  <mergeCells count="6">
    <mergeCell ref="A1:I1"/>
    <mergeCell ref="A3:A4"/>
    <mergeCell ref="B3:C3"/>
    <mergeCell ref="D3:E3"/>
    <mergeCell ref="F3:G3"/>
    <mergeCell ref="H3:I3"/>
  </mergeCells>
  <phoneticPr fontId="38" type="noConversion"/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>
    <oddHeader>&amp;L&amp;G&amp;C&amp;"Arial,Negrita"&amp;12TABLA 15
PRUEBA DE ACCESO A LA UNIVERSIDAD PARA MAYORES DE 25 AÑOS.
UNIVERSIDADES DE CASTILLA Y LEÓN. CONVOCATORIA DE 2021.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8"/>
  <sheetViews>
    <sheetView view="pageLayout" topLeftCell="A4" zoomScaleNormal="100" workbookViewId="0">
      <selection activeCell="E15" sqref="E15"/>
    </sheetView>
  </sheetViews>
  <sheetFormatPr baseColWidth="10" defaultRowHeight="12.75" x14ac:dyDescent="0.2"/>
  <cols>
    <col min="1" max="1" width="8.42578125" style="136" customWidth="1"/>
    <col min="2" max="2" width="14.28515625" style="136" customWidth="1"/>
    <col min="3" max="7" width="9.28515625" style="136" customWidth="1"/>
    <col min="8" max="13" width="11" style="136" customWidth="1"/>
    <col min="14" max="14" width="11.42578125" style="137"/>
    <col min="15" max="16384" width="11.42578125" style="111"/>
  </cols>
  <sheetData>
    <row r="1" spans="1:14" s="108" customFormat="1" ht="18" x14ac:dyDescent="0.25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14" s="108" customFormat="1" ht="18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4" s="108" customFormat="1" ht="18.75" thickBot="1" x14ac:dyDescent="0.3">
      <c r="A3" s="515" t="s">
        <v>50</v>
      </c>
      <c r="B3" s="515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</row>
    <row r="4" spans="1:14" s="110" customFormat="1" ht="28.5" customHeight="1" thickBot="1" x14ac:dyDescent="0.25">
      <c r="B4" s="517" t="s">
        <v>51</v>
      </c>
      <c r="C4" s="519" t="s">
        <v>52</v>
      </c>
      <c r="D4" s="520"/>
      <c r="E4" s="520"/>
      <c r="F4" s="520"/>
      <c r="G4" s="520"/>
      <c r="H4" s="520" t="s">
        <v>53</v>
      </c>
      <c r="I4" s="521"/>
      <c r="J4" s="521"/>
      <c r="K4" s="521"/>
      <c r="L4" s="521"/>
      <c r="M4" s="522"/>
    </row>
    <row r="5" spans="1:14" ht="26.25" thickBot="1" x14ac:dyDescent="0.25">
      <c r="A5" s="111"/>
      <c r="B5" s="518"/>
      <c r="C5" s="112">
        <v>25</v>
      </c>
      <c r="D5" s="113" t="s">
        <v>54</v>
      </c>
      <c r="E5" s="113" t="s">
        <v>55</v>
      </c>
      <c r="F5" s="114" t="s">
        <v>56</v>
      </c>
      <c r="G5" s="115" t="s">
        <v>1</v>
      </c>
      <c r="H5" s="436" t="s">
        <v>57</v>
      </c>
      <c r="I5" s="437" t="s">
        <v>58</v>
      </c>
      <c r="J5" s="437" t="s">
        <v>59</v>
      </c>
      <c r="K5" s="437" t="s">
        <v>60</v>
      </c>
      <c r="L5" s="114" t="s">
        <v>61</v>
      </c>
      <c r="M5" s="115" t="s">
        <v>1</v>
      </c>
      <c r="N5" s="111"/>
    </row>
    <row r="6" spans="1:14" ht="13.5" thickBot="1" x14ac:dyDescent="0.25">
      <c r="A6" s="510" t="s">
        <v>62</v>
      </c>
      <c r="B6" s="116" t="s">
        <v>2</v>
      </c>
      <c r="C6" s="461" t="s">
        <v>112</v>
      </c>
      <c r="D6" s="118">
        <v>12</v>
      </c>
      <c r="E6" s="118">
        <v>9</v>
      </c>
      <c r="F6" s="463" t="s">
        <v>112</v>
      </c>
      <c r="G6" s="120">
        <v>28</v>
      </c>
      <c r="H6" s="117">
        <v>8</v>
      </c>
      <c r="I6" s="465" t="s">
        <v>112</v>
      </c>
      <c r="J6" s="465" t="s">
        <v>112</v>
      </c>
      <c r="K6" s="118">
        <v>13</v>
      </c>
      <c r="L6" s="463" t="s">
        <v>112</v>
      </c>
      <c r="M6" s="120">
        <v>28</v>
      </c>
      <c r="N6" s="111"/>
    </row>
    <row r="7" spans="1:14" ht="14.25" thickTop="1" thickBot="1" x14ac:dyDescent="0.25">
      <c r="A7" s="511"/>
      <c r="B7" s="121" t="s">
        <v>6</v>
      </c>
      <c r="C7" s="462" t="s">
        <v>112</v>
      </c>
      <c r="D7" s="123">
        <v>23</v>
      </c>
      <c r="E7" s="123">
        <v>27</v>
      </c>
      <c r="F7" s="464" t="s">
        <v>112</v>
      </c>
      <c r="G7" s="125">
        <v>53</v>
      </c>
      <c r="H7" s="122">
        <v>25</v>
      </c>
      <c r="I7" s="466" t="s">
        <v>112</v>
      </c>
      <c r="J7" s="123">
        <v>6</v>
      </c>
      <c r="K7" s="123">
        <v>38</v>
      </c>
      <c r="L7" s="464" t="s">
        <v>112</v>
      </c>
      <c r="M7" s="125">
        <v>77</v>
      </c>
      <c r="N7" s="111"/>
    </row>
    <row r="8" spans="1:14" ht="14.25" thickTop="1" thickBot="1" x14ac:dyDescent="0.25">
      <c r="A8" s="511"/>
      <c r="B8" s="121" t="s">
        <v>8</v>
      </c>
      <c r="C8" s="462" t="s">
        <v>112</v>
      </c>
      <c r="D8" s="123">
        <v>24</v>
      </c>
      <c r="E8" s="123">
        <v>13</v>
      </c>
      <c r="F8" s="124">
        <v>0</v>
      </c>
      <c r="G8" s="125">
        <v>41</v>
      </c>
      <c r="H8" s="122">
        <v>12</v>
      </c>
      <c r="I8" s="123">
        <v>8</v>
      </c>
      <c r="J8" s="123">
        <v>19</v>
      </c>
      <c r="K8" s="123">
        <v>14</v>
      </c>
      <c r="L8" s="124">
        <v>5</v>
      </c>
      <c r="M8" s="125">
        <v>58</v>
      </c>
      <c r="N8" s="111"/>
    </row>
    <row r="9" spans="1:14" ht="14.25" thickTop="1" thickBot="1" x14ac:dyDescent="0.25">
      <c r="A9" s="511"/>
      <c r="B9" s="121" t="s">
        <v>12</v>
      </c>
      <c r="C9" s="462" t="s">
        <v>112</v>
      </c>
      <c r="D9" s="123">
        <v>13</v>
      </c>
      <c r="E9" s="123">
        <v>8</v>
      </c>
      <c r="F9" s="464" t="s">
        <v>112</v>
      </c>
      <c r="G9" s="125">
        <v>27</v>
      </c>
      <c r="H9" s="122">
        <v>19</v>
      </c>
      <c r="I9" s="466" t="s">
        <v>112</v>
      </c>
      <c r="J9" s="466" t="s">
        <v>112</v>
      </c>
      <c r="K9" s="123">
        <v>15</v>
      </c>
      <c r="L9" s="464" t="s">
        <v>112</v>
      </c>
      <c r="M9" s="125">
        <v>38</v>
      </c>
      <c r="N9" s="111"/>
    </row>
    <row r="10" spans="1:14" ht="14.25" thickTop="1" thickBot="1" x14ac:dyDescent="0.25">
      <c r="A10" s="512"/>
      <c r="B10" s="126" t="s">
        <v>19</v>
      </c>
      <c r="C10" s="127">
        <v>12</v>
      </c>
      <c r="D10" s="128">
        <v>72</v>
      </c>
      <c r="E10" s="128">
        <v>57</v>
      </c>
      <c r="F10" s="129">
        <v>8</v>
      </c>
      <c r="G10" s="130">
        <v>149</v>
      </c>
      <c r="H10" s="127">
        <v>64</v>
      </c>
      <c r="I10" s="128">
        <v>14</v>
      </c>
      <c r="J10" s="128">
        <v>30</v>
      </c>
      <c r="K10" s="128">
        <v>80</v>
      </c>
      <c r="L10" s="129">
        <v>13</v>
      </c>
      <c r="M10" s="130">
        <v>201</v>
      </c>
      <c r="N10" s="111"/>
    </row>
    <row r="11" spans="1:14" ht="13.5" thickBot="1" x14ac:dyDescent="0.25">
      <c r="A11" s="510" t="s">
        <v>49</v>
      </c>
      <c r="B11" s="116" t="s">
        <v>2</v>
      </c>
      <c r="C11" s="461" t="s">
        <v>112</v>
      </c>
      <c r="D11" s="118">
        <v>9</v>
      </c>
      <c r="E11" s="118">
        <v>7</v>
      </c>
      <c r="F11" s="463" t="s">
        <v>112</v>
      </c>
      <c r="G11" s="120">
        <v>21</v>
      </c>
      <c r="H11" s="117">
        <v>7</v>
      </c>
      <c r="I11" s="118">
        <v>0</v>
      </c>
      <c r="J11" s="118">
        <v>5</v>
      </c>
      <c r="K11" s="118">
        <v>11</v>
      </c>
      <c r="L11" s="119">
        <v>0</v>
      </c>
      <c r="M11" s="120">
        <v>23</v>
      </c>
      <c r="N11" s="111"/>
    </row>
    <row r="12" spans="1:14" ht="14.25" thickTop="1" thickBot="1" x14ac:dyDescent="0.25">
      <c r="A12" s="511"/>
      <c r="B12" s="121" t="s">
        <v>6</v>
      </c>
      <c r="C12" s="462" t="s">
        <v>112</v>
      </c>
      <c r="D12" s="123">
        <v>32</v>
      </c>
      <c r="E12" s="123">
        <v>25</v>
      </c>
      <c r="F12" s="464" t="s">
        <v>112</v>
      </c>
      <c r="G12" s="125">
        <v>61</v>
      </c>
      <c r="H12" s="122">
        <v>19</v>
      </c>
      <c r="I12" s="466" t="s">
        <v>112</v>
      </c>
      <c r="J12" s="123">
        <v>25</v>
      </c>
      <c r="K12" s="123">
        <v>31</v>
      </c>
      <c r="L12" s="464" t="s">
        <v>112</v>
      </c>
      <c r="M12" s="125">
        <v>77</v>
      </c>
      <c r="N12" s="111"/>
    </row>
    <row r="13" spans="1:14" ht="14.25" thickTop="1" thickBot="1" x14ac:dyDescent="0.25">
      <c r="A13" s="511"/>
      <c r="B13" s="121" t="s">
        <v>8</v>
      </c>
      <c r="C13" s="462" t="s">
        <v>112</v>
      </c>
      <c r="D13" s="123">
        <v>31</v>
      </c>
      <c r="E13" s="123">
        <v>10</v>
      </c>
      <c r="F13" s="124">
        <v>0</v>
      </c>
      <c r="G13" s="125">
        <v>45</v>
      </c>
      <c r="H13" s="122">
        <v>12</v>
      </c>
      <c r="I13" s="466" t="s">
        <v>112</v>
      </c>
      <c r="J13" s="123">
        <v>29</v>
      </c>
      <c r="K13" s="123">
        <v>14</v>
      </c>
      <c r="L13" s="464" t="s">
        <v>112</v>
      </c>
      <c r="M13" s="125">
        <v>58</v>
      </c>
      <c r="N13" s="111"/>
    </row>
    <row r="14" spans="1:14" ht="14.25" thickTop="1" thickBot="1" x14ac:dyDescent="0.25">
      <c r="A14" s="511"/>
      <c r="B14" s="121" t="s">
        <v>12</v>
      </c>
      <c r="C14" s="462" t="s">
        <v>112</v>
      </c>
      <c r="D14" s="123">
        <v>21</v>
      </c>
      <c r="E14" s="123">
        <v>6</v>
      </c>
      <c r="F14" s="464" t="s">
        <v>112</v>
      </c>
      <c r="G14" s="125">
        <v>30</v>
      </c>
      <c r="H14" s="122">
        <v>11</v>
      </c>
      <c r="I14" s="466" t="s">
        <v>112</v>
      </c>
      <c r="J14" s="123">
        <v>15</v>
      </c>
      <c r="K14" s="123">
        <v>12</v>
      </c>
      <c r="L14" s="464" t="s">
        <v>112</v>
      </c>
      <c r="M14" s="125">
        <v>40</v>
      </c>
      <c r="N14" s="111"/>
    </row>
    <row r="15" spans="1:14" ht="14.25" thickTop="1" thickBot="1" x14ac:dyDescent="0.25">
      <c r="A15" s="512"/>
      <c r="B15" s="126" t="s">
        <v>19</v>
      </c>
      <c r="C15" s="127">
        <v>8</v>
      </c>
      <c r="D15" s="128">
        <v>93</v>
      </c>
      <c r="E15" s="128">
        <v>48</v>
      </c>
      <c r="F15" s="128">
        <v>8</v>
      </c>
      <c r="G15" s="130">
        <v>157</v>
      </c>
      <c r="H15" s="127">
        <v>49</v>
      </c>
      <c r="I15" s="467" t="s">
        <v>112</v>
      </c>
      <c r="J15" s="128">
        <v>74</v>
      </c>
      <c r="K15" s="128">
        <v>68</v>
      </c>
      <c r="L15" s="467" t="s">
        <v>112</v>
      </c>
      <c r="M15" s="130">
        <v>198</v>
      </c>
      <c r="N15" s="111"/>
    </row>
    <row r="16" spans="1:14" ht="13.5" thickBot="1" x14ac:dyDescent="0.25">
      <c r="A16" s="510" t="s">
        <v>29</v>
      </c>
      <c r="B16" s="116" t="s">
        <v>2</v>
      </c>
      <c r="C16" s="117">
        <v>5</v>
      </c>
      <c r="D16" s="118">
        <v>21</v>
      </c>
      <c r="E16" s="118">
        <v>16</v>
      </c>
      <c r="F16" s="119">
        <v>7</v>
      </c>
      <c r="G16" s="120">
        <v>49</v>
      </c>
      <c r="H16" s="117">
        <v>15</v>
      </c>
      <c r="I16" s="465" t="s">
        <v>112</v>
      </c>
      <c r="J16" s="118">
        <v>8</v>
      </c>
      <c r="K16" s="118">
        <v>24</v>
      </c>
      <c r="L16" s="463" t="s">
        <v>112</v>
      </c>
      <c r="M16" s="120">
        <v>51</v>
      </c>
      <c r="N16" s="111"/>
    </row>
    <row r="17" spans="1:14" ht="14.25" thickTop="1" thickBot="1" x14ac:dyDescent="0.25">
      <c r="A17" s="511"/>
      <c r="B17" s="121" t="s">
        <v>6</v>
      </c>
      <c r="C17" s="461" t="s">
        <v>112</v>
      </c>
      <c r="D17" s="118">
        <v>55</v>
      </c>
      <c r="E17" s="118">
        <v>52</v>
      </c>
      <c r="F17" s="119">
        <v>5</v>
      </c>
      <c r="G17" s="125">
        <v>114</v>
      </c>
      <c r="H17" s="117">
        <v>44</v>
      </c>
      <c r="I17" s="118">
        <v>5</v>
      </c>
      <c r="J17" s="118">
        <v>31</v>
      </c>
      <c r="K17" s="118">
        <v>69</v>
      </c>
      <c r="L17" s="124">
        <v>5</v>
      </c>
      <c r="M17" s="125">
        <v>154</v>
      </c>
      <c r="N17" s="111"/>
    </row>
    <row r="18" spans="1:14" ht="14.25" thickTop="1" thickBot="1" x14ac:dyDescent="0.25">
      <c r="A18" s="511"/>
      <c r="B18" s="121" t="s">
        <v>8</v>
      </c>
      <c r="C18" s="117">
        <v>8</v>
      </c>
      <c r="D18" s="118">
        <v>55</v>
      </c>
      <c r="E18" s="118">
        <v>23</v>
      </c>
      <c r="F18" s="119">
        <v>0</v>
      </c>
      <c r="G18" s="125">
        <v>86</v>
      </c>
      <c r="H18" s="117">
        <v>24</v>
      </c>
      <c r="I18" s="118">
        <v>10</v>
      </c>
      <c r="J18" s="118">
        <v>48</v>
      </c>
      <c r="K18" s="118">
        <v>28</v>
      </c>
      <c r="L18" s="124">
        <v>6</v>
      </c>
      <c r="M18" s="125">
        <v>116</v>
      </c>
      <c r="N18" s="111"/>
    </row>
    <row r="19" spans="1:14" ht="14.25" thickTop="1" thickBot="1" x14ac:dyDescent="0.25">
      <c r="A19" s="511"/>
      <c r="B19" s="121" t="s">
        <v>12</v>
      </c>
      <c r="C19" s="117">
        <v>5</v>
      </c>
      <c r="D19" s="118">
        <v>34</v>
      </c>
      <c r="E19" s="118">
        <v>14</v>
      </c>
      <c r="F19" s="463" t="s">
        <v>112</v>
      </c>
      <c r="G19" s="125">
        <v>57</v>
      </c>
      <c r="H19" s="117">
        <v>30</v>
      </c>
      <c r="I19" s="465" t="s">
        <v>112</v>
      </c>
      <c r="J19" s="118">
        <v>17</v>
      </c>
      <c r="K19" s="118">
        <v>27</v>
      </c>
      <c r="L19" s="464" t="s">
        <v>112</v>
      </c>
      <c r="M19" s="125">
        <v>78</v>
      </c>
      <c r="N19" s="111"/>
    </row>
    <row r="20" spans="1:14" ht="14.25" thickTop="1" thickBot="1" x14ac:dyDescent="0.25">
      <c r="A20" s="512"/>
      <c r="B20" s="131" t="s">
        <v>19</v>
      </c>
      <c r="C20" s="132">
        <v>20</v>
      </c>
      <c r="D20" s="133">
        <v>165</v>
      </c>
      <c r="E20" s="133">
        <v>105</v>
      </c>
      <c r="F20" s="133">
        <v>16</v>
      </c>
      <c r="G20" s="134">
        <v>306</v>
      </c>
      <c r="H20" s="132">
        <v>113</v>
      </c>
      <c r="I20" s="133">
        <v>18</v>
      </c>
      <c r="J20" s="133">
        <v>104</v>
      </c>
      <c r="K20" s="133">
        <v>148</v>
      </c>
      <c r="L20" s="133">
        <v>16</v>
      </c>
      <c r="M20" s="134">
        <v>399</v>
      </c>
      <c r="N20" s="111"/>
    </row>
    <row r="21" spans="1:14" x14ac:dyDescent="0.2">
      <c r="A21" s="135"/>
      <c r="B21" s="513"/>
      <c r="C21" s="513"/>
      <c r="D21" s="513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x14ac:dyDescent="0.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x14ac:dyDescent="0.2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 x14ac:dyDescent="0.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</row>
    <row r="25" spans="1:14" x14ac:dyDescent="0.2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 x14ac:dyDescent="0.2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</row>
    <row r="27" spans="1:14" x14ac:dyDescent="0.2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 x14ac:dyDescent="0.2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14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14" x14ac:dyDescent="0.2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</row>
    <row r="31" spans="1:14" x14ac:dyDescent="0.2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4" x14ac:dyDescent="0.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1:14" x14ac:dyDescent="0.2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4" x14ac:dyDescent="0.2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x14ac:dyDescent="0.2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 x14ac:dyDescent="0.2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</row>
    <row r="37" spans="1:14" x14ac:dyDescent="0.2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 x14ac:dyDescent="0.2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</row>
    <row r="39" spans="1:14" x14ac:dyDescent="0.2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  <row r="40" spans="1:14" x14ac:dyDescent="0.2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1:14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4" x14ac:dyDescent="0.2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</row>
    <row r="43" spans="1:14" x14ac:dyDescent="0.2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</row>
    <row r="44" spans="1:14" x14ac:dyDescent="0.2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1:14" x14ac:dyDescent="0.2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</row>
    <row r="46" spans="1:14" x14ac:dyDescent="0.2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</row>
    <row r="47" spans="1:14" x14ac:dyDescent="0.2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1:14" x14ac:dyDescent="0.2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</row>
    <row r="49" spans="1:14" x14ac:dyDescent="0.2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 x14ac:dyDescent="0.2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</row>
    <row r="51" spans="1:14" x14ac:dyDescent="0.2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</row>
    <row r="53" spans="1:14" x14ac:dyDescent="0.2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</row>
    <row r="54" spans="1:14" x14ac:dyDescent="0.2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</row>
    <row r="55" spans="1:14" x14ac:dyDescent="0.2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</row>
    <row r="56" spans="1:14" x14ac:dyDescent="0.2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</row>
    <row r="57" spans="1:14" x14ac:dyDescent="0.2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</row>
    <row r="58" spans="1:14" x14ac:dyDescent="0.2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</row>
    <row r="59" spans="1:14" x14ac:dyDescent="0.2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</row>
    <row r="60" spans="1:14" x14ac:dyDescent="0.2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</row>
    <row r="61" spans="1:14" x14ac:dyDescent="0.2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</row>
    <row r="62" spans="1:14" x14ac:dyDescent="0.2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</row>
    <row r="63" spans="1:14" x14ac:dyDescent="0.2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</row>
    <row r="64" spans="1:14" x14ac:dyDescent="0.2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x14ac:dyDescent="0.2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</row>
    <row r="66" spans="1:14" x14ac:dyDescent="0.2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</row>
    <row r="67" spans="1:14" x14ac:dyDescent="0.2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</row>
    <row r="68" spans="1:14" x14ac:dyDescent="0.2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x14ac:dyDescent="0.2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  <row r="70" spans="1:14" x14ac:dyDescent="0.2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</row>
    <row r="71" spans="1:14" x14ac:dyDescent="0.2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</row>
    <row r="72" spans="1:14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</row>
    <row r="73" spans="1:14" x14ac:dyDescent="0.2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 x14ac:dyDescent="0.2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</row>
    <row r="75" spans="1:14" x14ac:dyDescent="0.2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</row>
    <row r="76" spans="1:14" x14ac:dyDescent="0.2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</row>
    <row r="77" spans="1:14" x14ac:dyDescent="0.2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</row>
    <row r="78" spans="1:14" x14ac:dyDescent="0.2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</row>
    <row r="79" spans="1:14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</row>
    <row r="80" spans="1:14" x14ac:dyDescent="0.2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</row>
    <row r="81" spans="1:14" x14ac:dyDescent="0.2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</row>
    <row r="82" spans="1:14" x14ac:dyDescent="0.2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</row>
    <row r="83" spans="1:14" x14ac:dyDescent="0.2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</row>
    <row r="84" spans="1:14" x14ac:dyDescent="0.2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</row>
    <row r="85" spans="1:14" x14ac:dyDescent="0.2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4" x14ac:dyDescent="0.2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</row>
    <row r="87" spans="1:14" x14ac:dyDescent="0.2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</row>
    <row r="88" spans="1:14" x14ac:dyDescent="0.2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</row>
    <row r="89" spans="1:14" x14ac:dyDescent="0.2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</row>
    <row r="90" spans="1:14" x14ac:dyDescent="0.2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</row>
    <row r="91" spans="1:14" x14ac:dyDescent="0.2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</row>
    <row r="92" spans="1:14" x14ac:dyDescent="0.2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</row>
    <row r="93" spans="1:14" x14ac:dyDescent="0.2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</row>
    <row r="94" spans="1:14" x14ac:dyDescent="0.2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</row>
    <row r="95" spans="1:14" x14ac:dyDescent="0.2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</row>
    <row r="96" spans="1:14" x14ac:dyDescent="0.2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</row>
    <row r="97" spans="1:14" x14ac:dyDescent="0.2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</row>
    <row r="98" spans="1:14" x14ac:dyDescent="0.2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</row>
    <row r="99" spans="1:14" x14ac:dyDescent="0.2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</row>
    <row r="100" spans="1:14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</row>
    <row r="101" spans="1:14" x14ac:dyDescent="0.2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</row>
    <row r="102" spans="1:14" x14ac:dyDescent="0.2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</row>
    <row r="103" spans="1:14" x14ac:dyDescent="0.2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</row>
    <row r="104" spans="1:14" x14ac:dyDescent="0.2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</row>
    <row r="105" spans="1:14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</row>
    <row r="106" spans="1:14" x14ac:dyDescent="0.2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</row>
    <row r="107" spans="1:14" x14ac:dyDescent="0.2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</row>
    <row r="108" spans="1:14" x14ac:dyDescent="0.2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</row>
    <row r="109" spans="1:14" x14ac:dyDescent="0.2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</row>
    <row r="110" spans="1:14" x14ac:dyDescent="0.2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</row>
    <row r="111" spans="1:14" x14ac:dyDescent="0.2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</row>
    <row r="112" spans="1:14" x14ac:dyDescent="0.2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</row>
    <row r="113" spans="1:14" x14ac:dyDescent="0.2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</row>
    <row r="114" spans="1:14" x14ac:dyDescent="0.2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</row>
    <row r="115" spans="1:14" x14ac:dyDescent="0.2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</row>
    <row r="116" spans="1:14" x14ac:dyDescent="0.2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</row>
    <row r="117" spans="1:14" x14ac:dyDescent="0.2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</row>
    <row r="118" spans="1:14" x14ac:dyDescent="0.2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</row>
    <row r="119" spans="1:14" x14ac:dyDescent="0.2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</row>
    <row r="120" spans="1:14" x14ac:dyDescent="0.2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</row>
    <row r="121" spans="1:14" x14ac:dyDescent="0.2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</row>
    <row r="122" spans="1:14" x14ac:dyDescent="0.2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</row>
    <row r="123" spans="1:14" x14ac:dyDescent="0.2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</row>
    <row r="124" spans="1:14" x14ac:dyDescent="0.2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</row>
    <row r="125" spans="1:14" x14ac:dyDescent="0.2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</row>
    <row r="126" spans="1:14" x14ac:dyDescent="0.2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</row>
    <row r="127" spans="1:14" x14ac:dyDescent="0.2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</row>
    <row r="128" spans="1:14" x14ac:dyDescent="0.2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</row>
    <row r="129" spans="1:14" x14ac:dyDescent="0.2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</row>
    <row r="130" spans="1:14" x14ac:dyDescent="0.2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</row>
    <row r="131" spans="1:14" x14ac:dyDescent="0.2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</row>
    <row r="132" spans="1:14" x14ac:dyDescent="0.2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</row>
    <row r="133" spans="1:14" x14ac:dyDescent="0.2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</row>
    <row r="134" spans="1:14" x14ac:dyDescent="0.2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</row>
    <row r="135" spans="1:14" x14ac:dyDescent="0.2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</row>
    <row r="136" spans="1:14" x14ac:dyDescent="0.2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</row>
    <row r="137" spans="1:14" x14ac:dyDescent="0.2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</row>
    <row r="138" spans="1:14" x14ac:dyDescent="0.2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</row>
    <row r="139" spans="1:14" x14ac:dyDescent="0.2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</row>
    <row r="140" spans="1:14" x14ac:dyDescent="0.2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</row>
    <row r="141" spans="1:14" x14ac:dyDescent="0.2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</row>
    <row r="142" spans="1:14" x14ac:dyDescent="0.2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</row>
    <row r="143" spans="1:14" x14ac:dyDescent="0.2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</row>
    <row r="144" spans="1:14" x14ac:dyDescent="0.2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</row>
    <row r="145" spans="1:14" x14ac:dyDescent="0.2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</row>
    <row r="146" spans="1:14" x14ac:dyDescent="0.2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</row>
    <row r="147" spans="1:14" x14ac:dyDescent="0.2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</row>
    <row r="148" spans="1:14" x14ac:dyDescent="0.2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</row>
    <row r="149" spans="1:14" x14ac:dyDescent="0.2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</row>
    <row r="150" spans="1:14" x14ac:dyDescent="0.2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</row>
    <row r="151" spans="1:14" x14ac:dyDescent="0.2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</row>
    <row r="152" spans="1:14" x14ac:dyDescent="0.2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</row>
    <row r="153" spans="1:14" x14ac:dyDescent="0.2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</row>
    <row r="154" spans="1:14" x14ac:dyDescent="0.2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</row>
    <row r="155" spans="1:14" x14ac:dyDescent="0.2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</row>
    <row r="156" spans="1:14" x14ac:dyDescent="0.2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</row>
    <row r="157" spans="1:14" x14ac:dyDescent="0.2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</row>
    <row r="158" spans="1:14" x14ac:dyDescent="0.2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</row>
    <row r="159" spans="1:14" x14ac:dyDescent="0.2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</row>
    <row r="160" spans="1:14" x14ac:dyDescent="0.2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</row>
    <row r="161" spans="1:14" x14ac:dyDescent="0.2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</row>
    <row r="162" spans="1:14" x14ac:dyDescent="0.2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</row>
    <row r="163" spans="1:14" x14ac:dyDescent="0.2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</row>
    <row r="164" spans="1:14" x14ac:dyDescent="0.2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</row>
    <row r="165" spans="1:14" x14ac:dyDescent="0.2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</row>
    <row r="166" spans="1:14" x14ac:dyDescent="0.2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</row>
    <row r="167" spans="1:14" x14ac:dyDescent="0.2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</row>
    <row r="168" spans="1:14" x14ac:dyDescent="0.2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</row>
    <row r="169" spans="1:14" x14ac:dyDescent="0.2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</row>
    <row r="170" spans="1:14" x14ac:dyDescent="0.2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</row>
    <row r="171" spans="1:14" x14ac:dyDescent="0.2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</row>
    <row r="172" spans="1:14" x14ac:dyDescent="0.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</row>
    <row r="173" spans="1:14" x14ac:dyDescent="0.2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</row>
    <row r="174" spans="1:14" x14ac:dyDescent="0.2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</row>
    <row r="175" spans="1:14" x14ac:dyDescent="0.2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</row>
    <row r="176" spans="1:14" x14ac:dyDescent="0.2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</row>
    <row r="177" spans="1:14" x14ac:dyDescent="0.2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</row>
    <row r="178" spans="1:14" x14ac:dyDescent="0.2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</row>
    <row r="179" spans="1:14" x14ac:dyDescent="0.2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</row>
    <row r="180" spans="1:14" x14ac:dyDescent="0.2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</row>
    <row r="181" spans="1:14" x14ac:dyDescent="0.2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</row>
    <row r="182" spans="1:14" x14ac:dyDescent="0.2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</row>
    <row r="183" spans="1:14" x14ac:dyDescent="0.2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</row>
    <row r="184" spans="1:14" x14ac:dyDescent="0.2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</row>
    <row r="185" spans="1:14" x14ac:dyDescent="0.2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</row>
    <row r="186" spans="1:14" x14ac:dyDescent="0.2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</row>
    <row r="187" spans="1:14" x14ac:dyDescent="0.2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</row>
    <row r="188" spans="1:14" x14ac:dyDescent="0.2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</row>
    <row r="189" spans="1:14" x14ac:dyDescent="0.2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</row>
    <row r="190" spans="1:14" x14ac:dyDescent="0.2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</row>
    <row r="191" spans="1:14" x14ac:dyDescent="0.2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</row>
    <row r="192" spans="1:14" x14ac:dyDescent="0.2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</row>
    <row r="193" spans="1:14" x14ac:dyDescent="0.2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</row>
    <row r="194" spans="1:14" x14ac:dyDescent="0.2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</row>
    <row r="195" spans="1:14" x14ac:dyDescent="0.2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</row>
    <row r="196" spans="1:14" x14ac:dyDescent="0.2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</row>
    <row r="197" spans="1:14" x14ac:dyDescent="0.2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</row>
    <row r="198" spans="1:14" x14ac:dyDescent="0.2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</row>
    <row r="199" spans="1:14" x14ac:dyDescent="0.2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</row>
    <row r="200" spans="1:14" x14ac:dyDescent="0.2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</row>
    <row r="201" spans="1:14" x14ac:dyDescent="0.2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</row>
    <row r="202" spans="1:14" x14ac:dyDescent="0.2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</row>
    <row r="203" spans="1:14" x14ac:dyDescent="0.2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</row>
    <row r="204" spans="1:14" x14ac:dyDescent="0.2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</row>
    <row r="205" spans="1:14" x14ac:dyDescent="0.2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</row>
    <row r="206" spans="1:14" x14ac:dyDescent="0.2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</row>
    <row r="207" spans="1:14" x14ac:dyDescent="0.2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</row>
    <row r="208" spans="1:14" x14ac:dyDescent="0.2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</row>
    <row r="209" spans="1:14" x14ac:dyDescent="0.2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</row>
    <row r="210" spans="1:14" x14ac:dyDescent="0.2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</row>
    <row r="211" spans="1:14" x14ac:dyDescent="0.2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</row>
    <row r="212" spans="1:14" x14ac:dyDescent="0.2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</row>
    <row r="213" spans="1:14" x14ac:dyDescent="0.2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</row>
    <row r="214" spans="1:14" x14ac:dyDescent="0.2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</row>
    <row r="215" spans="1:14" x14ac:dyDescent="0.2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</row>
    <row r="216" spans="1:14" x14ac:dyDescent="0.2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</row>
    <row r="217" spans="1:14" x14ac:dyDescent="0.2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</row>
    <row r="218" spans="1:14" x14ac:dyDescent="0.2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</row>
    <row r="219" spans="1:14" x14ac:dyDescent="0.2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</row>
    <row r="220" spans="1:14" x14ac:dyDescent="0.2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</row>
    <row r="221" spans="1:14" x14ac:dyDescent="0.2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</row>
    <row r="222" spans="1:14" x14ac:dyDescent="0.2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</row>
    <row r="223" spans="1:14" x14ac:dyDescent="0.2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</row>
    <row r="224" spans="1:14" x14ac:dyDescent="0.2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</row>
    <row r="225" spans="1:14" x14ac:dyDescent="0.2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</row>
    <row r="226" spans="1:14" x14ac:dyDescent="0.2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</row>
    <row r="227" spans="1:14" x14ac:dyDescent="0.2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</row>
    <row r="228" spans="1:14" x14ac:dyDescent="0.2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</row>
    <row r="229" spans="1:14" x14ac:dyDescent="0.2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</row>
    <row r="230" spans="1:14" x14ac:dyDescent="0.2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</row>
    <row r="231" spans="1:14" x14ac:dyDescent="0.2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</row>
    <row r="232" spans="1:14" x14ac:dyDescent="0.2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</row>
    <row r="233" spans="1:14" x14ac:dyDescent="0.2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</row>
    <row r="234" spans="1:14" x14ac:dyDescent="0.2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</row>
    <row r="235" spans="1:14" x14ac:dyDescent="0.2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</row>
    <row r="236" spans="1:14" x14ac:dyDescent="0.2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</row>
    <row r="237" spans="1:14" x14ac:dyDescent="0.2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</row>
    <row r="238" spans="1:14" x14ac:dyDescent="0.2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</row>
    <row r="239" spans="1:14" x14ac:dyDescent="0.2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</row>
    <row r="240" spans="1:14" x14ac:dyDescent="0.2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</row>
    <row r="241" spans="1:14" x14ac:dyDescent="0.2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</row>
    <row r="242" spans="1:14" x14ac:dyDescent="0.2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</row>
    <row r="243" spans="1:14" x14ac:dyDescent="0.2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</row>
    <row r="244" spans="1:14" x14ac:dyDescent="0.2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</row>
    <row r="245" spans="1:14" x14ac:dyDescent="0.2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</row>
    <row r="246" spans="1:14" x14ac:dyDescent="0.2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</row>
    <row r="247" spans="1:14" x14ac:dyDescent="0.2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</row>
    <row r="248" spans="1:14" x14ac:dyDescent="0.2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</row>
    <row r="249" spans="1:14" x14ac:dyDescent="0.2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</row>
    <row r="250" spans="1:14" x14ac:dyDescent="0.2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</row>
    <row r="251" spans="1:14" x14ac:dyDescent="0.2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</row>
    <row r="252" spans="1:14" x14ac:dyDescent="0.2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</row>
    <row r="253" spans="1:14" x14ac:dyDescent="0.2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</row>
    <row r="254" spans="1:14" x14ac:dyDescent="0.2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</row>
    <row r="255" spans="1:14" x14ac:dyDescent="0.2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</row>
    <row r="256" spans="1:14" x14ac:dyDescent="0.2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</row>
    <row r="257" spans="1:14" x14ac:dyDescent="0.2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</row>
    <row r="258" spans="1:14" x14ac:dyDescent="0.2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</row>
    <row r="259" spans="1:14" x14ac:dyDescent="0.2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</row>
    <row r="260" spans="1:14" x14ac:dyDescent="0.2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</row>
    <row r="261" spans="1:14" x14ac:dyDescent="0.2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</row>
    <row r="262" spans="1:14" x14ac:dyDescent="0.2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</row>
    <row r="263" spans="1:14" x14ac:dyDescent="0.2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</row>
    <row r="264" spans="1:14" x14ac:dyDescent="0.2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</row>
    <row r="265" spans="1:14" x14ac:dyDescent="0.2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</row>
    <row r="266" spans="1:14" x14ac:dyDescent="0.2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</row>
    <row r="267" spans="1:14" x14ac:dyDescent="0.2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</row>
    <row r="268" spans="1:14" x14ac:dyDescent="0.2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</row>
    <row r="269" spans="1:14" x14ac:dyDescent="0.2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</row>
    <row r="270" spans="1:14" x14ac:dyDescent="0.2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</row>
    <row r="271" spans="1:14" x14ac:dyDescent="0.2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</row>
    <row r="272" spans="1:14" x14ac:dyDescent="0.2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</row>
    <row r="273" spans="1:14" x14ac:dyDescent="0.2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</row>
    <row r="274" spans="1:14" x14ac:dyDescent="0.2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</row>
    <row r="275" spans="1:14" x14ac:dyDescent="0.2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</row>
    <row r="276" spans="1:14" x14ac:dyDescent="0.2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</row>
    <row r="277" spans="1:14" x14ac:dyDescent="0.2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</row>
    <row r="278" spans="1:14" x14ac:dyDescent="0.2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</row>
    <row r="279" spans="1:14" x14ac:dyDescent="0.2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</row>
    <row r="280" spans="1:14" x14ac:dyDescent="0.2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</row>
    <row r="281" spans="1:14" x14ac:dyDescent="0.2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</row>
    <row r="282" spans="1:14" x14ac:dyDescent="0.2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</row>
    <row r="283" spans="1:14" x14ac:dyDescent="0.2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</row>
    <row r="284" spans="1:14" x14ac:dyDescent="0.2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</row>
    <row r="285" spans="1:14" x14ac:dyDescent="0.2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</row>
    <row r="286" spans="1:14" x14ac:dyDescent="0.2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</row>
    <row r="287" spans="1:14" x14ac:dyDescent="0.2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</row>
    <row r="288" spans="1:14" x14ac:dyDescent="0.2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</row>
    <row r="289" spans="1:14" x14ac:dyDescent="0.2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</row>
    <row r="290" spans="1:14" x14ac:dyDescent="0.2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</row>
    <row r="291" spans="1:14" x14ac:dyDescent="0.2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</row>
    <row r="292" spans="1:14" x14ac:dyDescent="0.2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</row>
    <row r="293" spans="1:14" x14ac:dyDescent="0.2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</row>
    <row r="294" spans="1:14" x14ac:dyDescent="0.2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</row>
    <row r="295" spans="1:14" x14ac:dyDescent="0.2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</row>
    <row r="296" spans="1:14" x14ac:dyDescent="0.2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</row>
    <row r="297" spans="1:14" x14ac:dyDescent="0.2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</row>
    <row r="298" spans="1:14" x14ac:dyDescent="0.2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</row>
    <row r="299" spans="1:14" x14ac:dyDescent="0.2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</row>
    <row r="300" spans="1:14" x14ac:dyDescent="0.2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</row>
    <row r="301" spans="1:14" x14ac:dyDescent="0.2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</row>
    <row r="302" spans="1:14" x14ac:dyDescent="0.2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</row>
    <row r="303" spans="1:14" x14ac:dyDescent="0.2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</row>
    <row r="304" spans="1:14" x14ac:dyDescent="0.2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</row>
    <row r="305" spans="1:14" x14ac:dyDescent="0.2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</row>
    <row r="306" spans="1:14" x14ac:dyDescent="0.2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</row>
    <row r="307" spans="1:14" x14ac:dyDescent="0.2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</row>
    <row r="308" spans="1:14" x14ac:dyDescent="0.2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</row>
    <row r="309" spans="1:14" x14ac:dyDescent="0.2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</row>
    <row r="310" spans="1:14" x14ac:dyDescent="0.2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</row>
    <row r="311" spans="1:14" x14ac:dyDescent="0.2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</row>
    <row r="312" spans="1:14" x14ac:dyDescent="0.2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</row>
    <row r="313" spans="1:14" x14ac:dyDescent="0.2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</row>
    <row r="314" spans="1:14" x14ac:dyDescent="0.2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</row>
    <row r="315" spans="1:14" x14ac:dyDescent="0.2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</row>
    <row r="316" spans="1:14" x14ac:dyDescent="0.2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</row>
    <row r="317" spans="1:14" x14ac:dyDescent="0.2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</row>
    <row r="318" spans="1:14" x14ac:dyDescent="0.2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</row>
    <row r="319" spans="1:14" x14ac:dyDescent="0.2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</row>
    <row r="320" spans="1:14" x14ac:dyDescent="0.2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</row>
    <row r="321" spans="1:14" x14ac:dyDescent="0.2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</row>
    <row r="322" spans="1:14" x14ac:dyDescent="0.2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</row>
    <row r="323" spans="1:14" x14ac:dyDescent="0.2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</row>
    <row r="324" spans="1:14" x14ac:dyDescent="0.2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</row>
    <row r="325" spans="1:14" x14ac:dyDescent="0.2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</row>
    <row r="326" spans="1:14" x14ac:dyDescent="0.2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</row>
    <row r="327" spans="1:14" x14ac:dyDescent="0.2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</row>
    <row r="328" spans="1:14" x14ac:dyDescent="0.2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</row>
    <row r="329" spans="1:14" x14ac:dyDescent="0.2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</row>
    <row r="330" spans="1:14" x14ac:dyDescent="0.2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</row>
    <row r="331" spans="1:14" x14ac:dyDescent="0.2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</row>
    <row r="332" spans="1:14" x14ac:dyDescent="0.2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</row>
    <row r="333" spans="1:14" x14ac:dyDescent="0.2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</row>
    <row r="334" spans="1:14" x14ac:dyDescent="0.2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</row>
    <row r="335" spans="1:14" x14ac:dyDescent="0.2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</row>
    <row r="336" spans="1:14" x14ac:dyDescent="0.2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</row>
    <row r="337" spans="1:14" x14ac:dyDescent="0.2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</row>
    <row r="338" spans="1:14" x14ac:dyDescent="0.2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</row>
    <row r="339" spans="1:14" x14ac:dyDescent="0.2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</row>
    <row r="340" spans="1:14" x14ac:dyDescent="0.2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</row>
    <row r="341" spans="1:14" x14ac:dyDescent="0.2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</row>
    <row r="342" spans="1:14" x14ac:dyDescent="0.2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</row>
    <row r="343" spans="1:14" x14ac:dyDescent="0.2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</row>
    <row r="344" spans="1:14" x14ac:dyDescent="0.2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</row>
    <row r="345" spans="1:14" x14ac:dyDescent="0.2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</row>
    <row r="346" spans="1:14" x14ac:dyDescent="0.2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</row>
    <row r="347" spans="1:14" x14ac:dyDescent="0.2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</row>
    <row r="348" spans="1:14" x14ac:dyDescent="0.2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</row>
    <row r="349" spans="1:14" x14ac:dyDescent="0.2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</row>
    <row r="350" spans="1:14" x14ac:dyDescent="0.2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</row>
    <row r="351" spans="1:14" x14ac:dyDescent="0.2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</row>
    <row r="352" spans="1:14" x14ac:dyDescent="0.2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</row>
    <row r="353" spans="1:14" x14ac:dyDescent="0.2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</row>
    <row r="354" spans="1:14" x14ac:dyDescent="0.2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</row>
    <row r="355" spans="1:14" x14ac:dyDescent="0.2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</row>
    <row r="356" spans="1:14" x14ac:dyDescent="0.2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</row>
    <row r="357" spans="1:14" x14ac:dyDescent="0.2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</row>
    <row r="358" spans="1:14" x14ac:dyDescent="0.2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</row>
    <row r="359" spans="1:14" x14ac:dyDescent="0.2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</row>
    <row r="360" spans="1:14" x14ac:dyDescent="0.2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</row>
    <row r="361" spans="1:14" x14ac:dyDescent="0.2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</row>
    <row r="362" spans="1:14" x14ac:dyDescent="0.2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</row>
    <row r="363" spans="1:14" x14ac:dyDescent="0.2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</row>
    <row r="364" spans="1:14" x14ac:dyDescent="0.2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</row>
    <row r="365" spans="1:14" x14ac:dyDescent="0.2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</row>
    <row r="366" spans="1:14" x14ac:dyDescent="0.2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</row>
    <row r="367" spans="1:14" x14ac:dyDescent="0.2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</row>
    <row r="368" spans="1:14" x14ac:dyDescent="0.2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</row>
    <row r="369" spans="1:14" x14ac:dyDescent="0.2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</row>
    <row r="370" spans="1:14" x14ac:dyDescent="0.2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</row>
    <row r="371" spans="1:14" x14ac:dyDescent="0.2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</row>
    <row r="372" spans="1:14" x14ac:dyDescent="0.2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</row>
    <row r="373" spans="1:14" x14ac:dyDescent="0.2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</row>
    <row r="374" spans="1:14" x14ac:dyDescent="0.2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</row>
    <row r="375" spans="1:14" x14ac:dyDescent="0.2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</row>
    <row r="376" spans="1:14" x14ac:dyDescent="0.2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</row>
    <row r="377" spans="1:14" x14ac:dyDescent="0.2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</row>
    <row r="378" spans="1:14" x14ac:dyDescent="0.2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</row>
    <row r="379" spans="1:14" x14ac:dyDescent="0.2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</row>
    <row r="380" spans="1:14" x14ac:dyDescent="0.2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</row>
    <row r="381" spans="1:14" x14ac:dyDescent="0.2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</row>
    <row r="382" spans="1:14" x14ac:dyDescent="0.2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</row>
    <row r="383" spans="1:14" x14ac:dyDescent="0.2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</row>
    <row r="384" spans="1:14" x14ac:dyDescent="0.2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</row>
    <row r="385" spans="1:14" x14ac:dyDescent="0.2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</row>
    <row r="386" spans="1:14" x14ac:dyDescent="0.2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</row>
    <row r="387" spans="1:14" x14ac:dyDescent="0.2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</row>
    <row r="388" spans="1:14" x14ac:dyDescent="0.2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</row>
    <row r="389" spans="1:14" x14ac:dyDescent="0.2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</row>
    <row r="390" spans="1:14" x14ac:dyDescent="0.2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</row>
    <row r="391" spans="1:14" x14ac:dyDescent="0.2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</row>
    <row r="392" spans="1:14" x14ac:dyDescent="0.2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</row>
    <row r="393" spans="1:14" x14ac:dyDescent="0.2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</row>
    <row r="394" spans="1:14" x14ac:dyDescent="0.2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</row>
    <row r="395" spans="1:14" x14ac:dyDescent="0.2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</row>
    <row r="396" spans="1:14" x14ac:dyDescent="0.2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</row>
    <row r="397" spans="1:14" x14ac:dyDescent="0.2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</row>
    <row r="398" spans="1:14" x14ac:dyDescent="0.2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</row>
    <row r="399" spans="1:14" x14ac:dyDescent="0.2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</row>
    <row r="400" spans="1:14" x14ac:dyDescent="0.2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</row>
    <row r="401" spans="1:14" x14ac:dyDescent="0.2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</row>
    <row r="402" spans="1:14" x14ac:dyDescent="0.2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</row>
    <row r="403" spans="1:14" x14ac:dyDescent="0.2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</row>
    <row r="404" spans="1:14" x14ac:dyDescent="0.2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</row>
    <row r="405" spans="1:14" x14ac:dyDescent="0.2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</row>
    <row r="406" spans="1:14" x14ac:dyDescent="0.2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</row>
    <row r="407" spans="1:14" x14ac:dyDescent="0.2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</row>
    <row r="408" spans="1:14" x14ac:dyDescent="0.2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</row>
    <row r="409" spans="1:14" x14ac:dyDescent="0.2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</row>
    <row r="410" spans="1:14" x14ac:dyDescent="0.2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</row>
    <row r="411" spans="1:14" x14ac:dyDescent="0.2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</row>
    <row r="412" spans="1:14" x14ac:dyDescent="0.2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</row>
    <row r="413" spans="1:14" x14ac:dyDescent="0.2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</row>
    <row r="414" spans="1:14" x14ac:dyDescent="0.2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</row>
    <row r="415" spans="1:14" x14ac:dyDescent="0.2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</row>
    <row r="416" spans="1:14" x14ac:dyDescent="0.2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</row>
    <row r="417" spans="1:14" x14ac:dyDescent="0.2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</row>
    <row r="418" spans="1:14" x14ac:dyDescent="0.2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</row>
    <row r="419" spans="1:14" x14ac:dyDescent="0.2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</row>
    <row r="420" spans="1:14" x14ac:dyDescent="0.2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</row>
    <row r="421" spans="1:14" x14ac:dyDescent="0.2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</row>
    <row r="422" spans="1:14" x14ac:dyDescent="0.2">
      <c r="A422" s="111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</row>
    <row r="423" spans="1:14" x14ac:dyDescent="0.2">
      <c r="A423" s="111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</row>
    <row r="424" spans="1:14" x14ac:dyDescent="0.2">
      <c r="A424" s="111"/>
      <c r="B424" s="111"/>
      <c r="C424" s="111"/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1"/>
    </row>
    <row r="425" spans="1:14" x14ac:dyDescent="0.2">
      <c r="A425" s="111"/>
      <c r="B425" s="111"/>
      <c r="C425" s="111"/>
      <c r="D425" s="111"/>
      <c r="E425" s="111"/>
      <c r="F425" s="111"/>
      <c r="G425" s="111"/>
      <c r="H425" s="111"/>
      <c r="I425" s="111"/>
      <c r="J425" s="111"/>
      <c r="K425" s="111"/>
      <c r="L425" s="111"/>
      <c r="M425" s="111"/>
      <c r="N425" s="111"/>
    </row>
    <row r="426" spans="1:14" x14ac:dyDescent="0.2">
      <c r="A426" s="111"/>
      <c r="B426" s="111"/>
      <c r="C426" s="111"/>
      <c r="D426" s="111"/>
      <c r="E426" s="111"/>
      <c r="F426" s="111"/>
      <c r="G426" s="111"/>
      <c r="H426" s="111"/>
      <c r="I426" s="111"/>
      <c r="J426" s="111"/>
      <c r="K426" s="111"/>
      <c r="L426" s="111"/>
      <c r="M426" s="111"/>
      <c r="N426" s="111"/>
    </row>
    <row r="427" spans="1:14" x14ac:dyDescent="0.2">
      <c r="A427" s="111"/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</row>
    <row r="428" spans="1:14" x14ac:dyDescent="0.2">
      <c r="A428" s="111"/>
      <c r="B428" s="111"/>
      <c r="C428" s="111"/>
      <c r="D428" s="111"/>
      <c r="E428" s="111"/>
      <c r="F428" s="111"/>
      <c r="G428" s="111"/>
      <c r="H428" s="111"/>
      <c r="I428" s="111"/>
      <c r="J428" s="111"/>
      <c r="K428" s="111"/>
      <c r="L428" s="111"/>
      <c r="M428" s="111"/>
      <c r="N428" s="111"/>
    </row>
    <row r="429" spans="1:14" x14ac:dyDescent="0.2">
      <c r="A429" s="111"/>
      <c r="B429" s="111"/>
      <c r="C429" s="111"/>
      <c r="D429" s="111"/>
      <c r="E429" s="111"/>
      <c r="F429" s="111"/>
      <c r="G429" s="111"/>
      <c r="H429" s="111"/>
      <c r="I429" s="111"/>
      <c r="J429" s="111"/>
      <c r="K429" s="111"/>
      <c r="L429" s="111"/>
      <c r="M429" s="111"/>
      <c r="N429" s="111"/>
    </row>
    <row r="430" spans="1:14" x14ac:dyDescent="0.2">
      <c r="A430" s="111"/>
      <c r="B430" s="111"/>
      <c r="C430" s="111"/>
      <c r="D430" s="111"/>
      <c r="E430" s="111"/>
      <c r="F430" s="111"/>
      <c r="G430" s="111"/>
      <c r="H430" s="111"/>
      <c r="I430" s="111"/>
      <c r="J430" s="111"/>
      <c r="K430" s="111"/>
      <c r="L430" s="111"/>
      <c r="M430" s="111"/>
      <c r="N430" s="111"/>
    </row>
    <row r="431" spans="1:14" x14ac:dyDescent="0.2">
      <c r="A431" s="111"/>
      <c r="B431" s="111"/>
      <c r="C431" s="111"/>
      <c r="D431" s="111"/>
      <c r="E431" s="111"/>
      <c r="F431" s="111"/>
      <c r="G431" s="111"/>
      <c r="H431" s="111"/>
      <c r="I431" s="111"/>
      <c r="J431" s="111"/>
      <c r="K431" s="111"/>
      <c r="L431" s="111"/>
      <c r="M431" s="111"/>
      <c r="N431" s="111"/>
    </row>
    <row r="432" spans="1:14" x14ac:dyDescent="0.2">
      <c r="A432" s="111"/>
      <c r="B432" s="111"/>
      <c r="C432" s="111"/>
      <c r="D432" s="111"/>
      <c r="E432" s="111"/>
      <c r="F432" s="111"/>
      <c r="G432" s="111"/>
      <c r="H432" s="111"/>
      <c r="I432" s="111"/>
      <c r="J432" s="111"/>
      <c r="K432" s="111"/>
      <c r="L432" s="111"/>
      <c r="M432" s="111"/>
      <c r="N432" s="111"/>
    </row>
    <row r="433" spans="1:14" x14ac:dyDescent="0.2">
      <c r="A433" s="111"/>
      <c r="B433" s="111"/>
      <c r="C433" s="111"/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1"/>
    </row>
    <row r="434" spans="1:14" x14ac:dyDescent="0.2">
      <c r="A434" s="111"/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</row>
    <row r="435" spans="1:14" x14ac:dyDescent="0.2">
      <c r="A435" s="111"/>
      <c r="B435" s="111"/>
      <c r="C435" s="111"/>
      <c r="D435" s="111"/>
      <c r="E435" s="111"/>
      <c r="F435" s="111"/>
      <c r="G435" s="111"/>
      <c r="H435" s="111"/>
      <c r="I435" s="111"/>
      <c r="J435" s="111"/>
      <c r="K435" s="111"/>
      <c r="L435" s="111"/>
      <c r="M435" s="111"/>
      <c r="N435" s="111"/>
    </row>
    <row r="436" spans="1:14" x14ac:dyDescent="0.2">
      <c r="A436" s="111"/>
      <c r="B436" s="111"/>
      <c r="C436" s="111"/>
      <c r="D436" s="111"/>
      <c r="E436" s="111"/>
      <c r="F436" s="111"/>
      <c r="G436" s="111"/>
      <c r="H436" s="111"/>
      <c r="I436" s="111"/>
      <c r="J436" s="111"/>
      <c r="K436" s="111"/>
      <c r="L436" s="111"/>
      <c r="M436" s="111"/>
      <c r="N436" s="111"/>
    </row>
    <row r="437" spans="1:14" x14ac:dyDescent="0.2">
      <c r="A437" s="111"/>
      <c r="B437" s="111"/>
      <c r="C437" s="111"/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1"/>
    </row>
    <row r="438" spans="1:14" x14ac:dyDescent="0.2">
      <c r="A438" s="111"/>
      <c r="B438" s="111"/>
      <c r="C438" s="111"/>
      <c r="D438" s="111"/>
      <c r="E438" s="111"/>
      <c r="F438" s="111"/>
      <c r="G438" s="111"/>
      <c r="H438" s="111"/>
      <c r="I438" s="111"/>
      <c r="J438" s="111"/>
      <c r="K438" s="111"/>
      <c r="L438" s="111"/>
      <c r="M438" s="111"/>
      <c r="N438" s="111"/>
    </row>
    <row r="439" spans="1:14" x14ac:dyDescent="0.2">
      <c r="A439" s="111"/>
      <c r="B439" s="111"/>
      <c r="C439" s="111"/>
      <c r="D439" s="111"/>
      <c r="E439" s="111"/>
      <c r="F439" s="111"/>
      <c r="G439" s="111"/>
      <c r="H439" s="111"/>
      <c r="I439" s="111"/>
      <c r="J439" s="111"/>
      <c r="K439" s="111"/>
      <c r="L439" s="111"/>
      <c r="M439" s="111"/>
      <c r="N439" s="111"/>
    </row>
    <row r="440" spans="1:14" x14ac:dyDescent="0.2">
      <c r="A440" s="111"/>
      <c r="B440" s="111"/>
      <c r="C440" s="111"/>
      <c r="D440" s="111"/>
      <c r="E440" s="111"/>
      <c r="F440" s="111"/>
      <c r="G440" s="111"/>
      <c r="H440" s="111"/>
      <c r="I440" s="111"/>
      <c r="J440" s="111"/>
      <c r="K440" s="111"/>
      <c r="L440" s="111"/>
      <c r="M440" s="111"/>
      <c r="N440" s="111"/>
    </row>
    <row r="441" spans="1:14" x14ac:dyDescent="0.2">
      <c r="A441" s="111"/>
      <c r="B441" s="111"/>
      <c r="C441" s="111"/>
      <c r="D441" s="111"/>
      <c r="E441" s="111"/>
      <c r="F441" s="111"/>
      <c r="G441" s="111"/>
      <c r="H441" s="111"/>
      <c r="I441" s="111"/>
      <c r="J441" s="111"/>
      <c r="K441" s="111"/>
      <c r="L441" s="111"/>
      <c r="M441" s="111"/>
      <c r="N441" s="111"/>
    </row>
    <row r="442" spans="1:14" x14ac:dyDescent="0.2">
      <c r="A442" s="111"/>
      <c r="B442" s="111"/>
      <c r="C442" s="111"/>
      <c r="D442" s="111"/>
      <c r="E442" s="111"/>
      <c r="F442" s="111"/>
      <c r="G442" s="111"/>
      <c r="H442" s="111"/>
      <c r="I442" s="111"/>
      <c r="J442" s="111"/>
      <c r="K442" s="111"/>
      <c r="L442" s="111"/>
      <c r="M442" s="111"/>
      <c r="N442" s="111"/>
    </row>
    <row r="443" spans="1:14" x14ac:dyDescent="0.2">
      <c r="A443" s="111"/>
      <c r="B443" s="111"/>
      <c r="C443" s="111"/>
      <c r="D443" s="111"/>
      <c r="E443" s="111"/>
      <c r="F443" s="111"/>
      <c r="G443" s="111"/>
      <c r="H443" s="111"/>
      <c r="I443" s="111"/>
      <c r="J443" s="111"/>
      <c r="K443" s="111"/>
      <c r="L443" s="111"/>
      <c r="M443" s="111"/>
      <c r="N443" s="111"/>
    </row>
    <row r="444" spans="1:14" x14ac:dyDescent="0.2">
      <c r="A444" s="111"/>
      <c r="B444" s="111"/>
      <c r="C444" s="111"/>
      <c r="D444" s="111"/>
      <c r="E444" s="111"/>
      <c r="F444" s="111"/>
      <c r="G444" s="111"/>
      <c r="H444" s="111"/>
      <c r="I444" s="111"/>
      <c r="J444" s="111"/>
      <c r="K444" s="111"/>
      <c r="L444" s="111"/>
      <c r="M444" s="111"/>
      <c r="N444" s="111"/>
    </row>
    <row r="445" spans="1:14" x14ac:dyDescent="0.2">
      <c r="A445" s="111"/>
      <c r="B445" s="111"/>
      <c r="C445" s="111"/>
      <c r="D445" s="111"/>
      <c r="E445" s="111"/>
      <c r="F445" s="111"/>
      <c r="G445" s="111"/>
      <c r="H445" s="111"/>
      <c r="I445" s="111"/>
      <c r="J445" s="111"/>
      <c r="K445" s="111"/>
      <c r="L445" s="111"/>
      <c r="M445" s="111"/>
      <c r="N445" s="111"/>
    </row>
    <row r="446" spans="1:14" x14ac:dyDescent="0.2">
      <c r="A446" s="111"/>
      <c r="B446" s="111"/>
      <c r="C446" s="111"/>
      <c r="D446" s="111"/>
      <c r="E446" s="111"/>
      <c r="F446" s="111"/>
      <c r="G446" s="111"/>
      <c r="H446" s="111"/>
      <c r="I446" s="111"/>
      <c r="J446" s="111"/>
      <c r="K446" s="111"/>
      <c r="L446" s="111"/>
      <c r="M446" s="111"/>
      <c r="N446" s="111"/>
    </row>
    <row r="447" spans="1:14" x14ac:dyDescent="0.2">
      <c r="A447" s="111"/>
      <c r="B447" s="111"/>
      <c r="C447" s="111"/>
      <c r="D447" s="111"/>
      <c r="E447" s="111"/>
      <c r="F447" s="111"/>
      <c r="G447" s="111"/>
      <c r="H447" s="111"/>
      <c r="I447" s="111"/>
      <c r="J447" s="111"/>
      <c r="K447" s="111"/>
      <c r="L447" s="111"/>
      <c r="M447" s="111"/>
      <c r="N447" s="111"/>
    </row>
    <row r="448" spans="1:14" x14ac:dyDescent="0.2">
      <c r="A448" s="111"/>
      <c r="B448" s="111"/>
      <c r="C448" s="111"/>
      <c r="D448" s="111"/>
      <c r="E448" s="111"/>
      <c r="F448" s="111"/>
      <c r="G448" s="111"/>
      <c r="H448" s="111"/>
      <c r="I448" s="111"/>
      <c r="J448" s="111"/>
      <c r="K448" s="111"/>
      <c r="L448" s="111"/>
      <c r="M448" s="111"/>
      <c r="N448" s="111"/>
    </row>
    <row r="449" spans="1:14" x14ac:dyDescent="0.2">
      <c r="A449" s="111"/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</row>
    <row r="450" spans="1:14" x14ac:dyDescent="0.2">
      <c r="A450" s="111"/>
      <c r="B450" s="111"/>
      <c r="C450" s="111"/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1"/>
    </row>
    <row r="451" spans="1:14" x14ac:dyDescent="0.2">
      <c r="A451" s="111"/>
      <c r="B451" s="111"/>
      <c r="C451" s="111"/>
      <c r="D451" s="111"/>
      <c r="E451" s="111"/>
      <c r="F451" s="111"/>
      <c r="G451" s="111"/>
      <c r="H451" s="111"/>
      <c r="I451" s="111"/>
      <c r="J451" s="111"/>
      <c r="K451" s="111"/>
      <c r="L451" s="111"/>
      <c r="M451" s="111"/>
      <c r="N451" s="111"/>
    </row>
    <row r="452" spans="1:14" x14ac:dyDescent="0.2">
      <c r="A452" s="111"/>
      <c r="B452" s="111"/>
      <c r="C452" s="111"/>
      <c r="D452" s="111"/>
      <c r="E452" s="111"/>
      <c r="F452" s="111"/>
      <c r="G452" s="111"/>
      <c r="H452" s="111"/>
      <c r="I452" s="111"/>
      <c r="J452" s="111"/>
      <c r="K452" s="111"/>
      <c r="L452" s="111"/>
      <c r="M452" s="111"/>
      <c r="N452" s="111"/>
    </row>
    <row r="453" spans="1:14" x14ac:dyDescent="0.2">
      <c r="A453" s="111"/>
      <c r="B453" s="111"/>
      <c r="C453" s="111"/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1"/>
    </row>
    <row r="454" spans="1:14" x14ac:dyDescent="0.2">
      <c r="A454" s="111"/>
      <c r="B454" s="111"/>
      <c r="C454" s="111"/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1"/>
    </row>
    <row r="455" spans="1:14" x14ac:dyDescent="0.2">
      <c r="A455" s="111"/>
      <c r="B455" s="111"/>
      <c r="C455" s="111"/>
      <c r="D455" s="111"/>
      <c r="E455" s="111"/>
      <c r="F455" s="111"/>
      <c r="G455" s="111"/>
      <c r="H455" s="111"/>
      <c r="I455" s="111"/>
      <c r="J455" s="111"/>
      <c r="K455" s="111"/>
      <c r="L455" s="111"/>
      <c r="M455" s="111"/>
      <c r="N455" s="111"/>
    </row>
    <row r="456" spans="1:14" x14ac:dyDescent="0.2">
      <c r="A456" s="111"/>
      <c r="B456" s="111"/>
      <c r="C456" s="111"/>
      <c r="D456" s="111"/>
      <c r="E456" s="111"/>
      <c r="F456" s="111"/>
      <c r="G456" s="111"/>
      <c r="H456" s="111"/>
      <c r="I456" s="111"/>
      <c r="J456" s="111"/>
      <c r="K456" s="111"/>
      <c r="L456" s="111"/>
      <c r="M456" s="111"/>
      <c r="N456" s="111"/>
    </row>
    <row r="457" spans="1:14" x14ac:dyDescent="0.2">
      <c r="A457" s="111"/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</row>
    <row r="458" spans="1:14" x14ac:dyDescent="0.2">
      <c r="A458" s="111"/>
      <c r="B458" s="111"/>
      <c r="C458" s="111"/>
      <c r="D458" s="111"/>
      <c r="E458" s="111"/>
      <c r="F458" s="111"/>
      <c r="G458" s="111"/>
      <c r="H458" s="111"/>
      <c r="I458" s="111"/>
      <c r="J458" s="111"/>
      <c r="K458" s="111"/>
      <c r="L458" s="111"/>
      <c r="M458" s="111"/>
      <c r="N458" s="111"/>
    </row>
    <row r="459" spans="1:14" x14ac:dyDescent="0.2">
      <c r="A459" s="111"/>
      <c r="B459" s="111"/>
      <c r="C459" s="111"/>
      <c r="D459" s="111"/>
      <c r="E459" s="111"/>
      <c r="F459" s="111"/>
      <c r="G459" s="111"/>
      <c r="H459" s="111"/>
      <c r="I459" s="111"/>
      <c r="J459" s="111"/>
      <c r="K459" s="111"/>
      <c r="L459" s="111"/>
      <c r="M459" s="111"/>
      <c r="N459" s="111"/>
    </row>
    <row r="460" spans="1:14" x14ac:dyDescent="0.2">
      <c r="A460" s="111"/>
      <c r="B460" s="111"/>
      <c r="C460" s="111"/>
      <c r="D460" s="111"/>
      <c r="E460" s="111"/>
      <c r="F460" s="111"/>
      <c r="G460" s="111"/>
      <c r="H460" s="111"/>
      <c r="I460" s="111"/>
      <c r="J460" s="111"/>
      <c r="K460" s="111"/>
      <c r="L460" s="111"/>
      <c r="M460" s="111"/>
      <c r="N460" s="111"/>
    </row>
    <row r="461" spans="1:14" x14ac:dyDescent="0.2">
      <c r="A461" s="111"/>
      <c r="B461" s="111"/>
      <c r="C461" s="111"/>
      <c r="D461" s="111"/>
      <c r="E461" s="111"/>
      <c r="F461" s="111"/>
      <c r="G461" s="111"/>
      <c r="H461" s="111"/>
      <c r="I461" s="111"/>
      <c r="J461" s="111"/>
      <c r="K461" s="111"/>
      <c r="L461" s="111"/>
      <c r="M461" s="111"/>
      <c r="N461" s="111"/>
    </row>
    <row r="462" spans="1:14" x14ac:dyDescent="0.2">
      <c r="A462" s="111"/>
      <c r="B462" s="111"/>
      <c r="C462" s="111"/>
      <c r="D462" s="111"/>
      <c r="E462" s="111"/>
      <c r="F462" s="111"/>
      <c r="G462" s="111"/>
      <c r="H462" s="111"/>
      <c r="I462" s="111"/>
      <c r="J462" s="111"/>
      <c r="K462" s="111"/>
      <c r="L462" s="111"/>
      <c r="M462" s="111"/>
      <c r="N462" s="111"/>
    </row>
    <row r="463" spans="1:14" x14ac:dyDescent="0.2">
      <c r="A463" s="111"/>
      <c r="B463" s="111"/>
      <c r="C463" s="111"/>
      <c r="D463" s="111"/>
      <c r="E463" s="111"/>
      <c r="F463" s="111"/>
      <c r="G463" s="111"/>
      <c r="H463" s="111"/>
      <c r="I463" s="111"/>
      <c r="J463" s="111"/>
      <c r="K463" s="111"/>
      <c r="L463" s="111"/>
      <c r="M463" s="111"/>
      <c r="N463" s="111"/>
    </row>
    <row r="464" spans="1:14" x14ac:dyDescent="0.2">
      <c r="A464" s="111"/>
      <c r="B464" s="111"/>
      <c r="C464" s="111"/>
      <c r="D464" s="111"/>
      <c r="E464" s="111"/>
      <c r="F464" s="111"/>
      <c r="G464" s="111"/>
      <c r="H464" s="111"/>
      <c r="I464" s="111"/>
      <c r="J464" s="111"/>
      <c r="K464" s="111"/>
      <c r="L464" s="111"/>
      <c r="M464" s="111"/>
      <c r="N464" s="111"/>
    </row>
    <row r="465" spans="1:14" x14ac:dyDescent="0.2">
      <c r="A465" s="111"/>
      <c r="B465" s="111"/>
      <c r="C465" s="111"/>
      <c r="D465" s="111"/>
      <c r="E465" s="111"/>
      <c r="F465" s="111"/>
      <c r="G465" s="111"/>
      <c r="H465" s="111"/>
      <c r="I465" s="111"/>
      <c r="J465" s="111"/>
      <c r="K465" s="111"/>
      <c r="L465" s="111"/>
      <c r="M465" s="111"/>
      <c r="N465" s="111"/>
    </row>
    <row r="466" spans="1:14" x14ac:dyDescent="0.2">
      <c r="A466" s="111"/>
      <c r="B466" s="111"/>
      <c r="C466" s="111"/>
      <c r="D466" s="111"/>
      <c r="E466" s="111"/>
      <c r="F466" s="111"/>
      <c r="G466" s="111"/>
      <c r="H466" s="111"/>
      <c r="I466" s="111"/>
      <c r="J466" s="111"/>
      <c r="K466" s="111"/>
      <c r="L466" s="111"/>
      <c r="M466" s="111"/>
      <c r="N466" s="111"/>
    </row>
    <row r="467" spans="1:14" x14ac:dyDescent="0.2">
      <c r="A467" s="111"/>
      <c r="B467" s="111"/>
      <c r="C467" s="111"/>
      <c r="D467" s="111"/>
      <c r="E467" s="111"/>
      <c r="F467" s="111"/>
      <c r="G467" s="111"/>
      <c r="H467" s="111"/>
      <c r="I467" s="111"/>
      <c r="J467" s="111"/>
      <c r="K467" s="111"/>
      <c r="L467" s="111"/>
      <c r="M467" s="111"/>
      <c r="N467" s="111"/>
    </row>
    <row r="468" spans="1:14" x14ac:dyDescent="0.2">
      <c r="A468" s="111"/>
      <c r="B468" s="111"/>
      <c r="C468" s="111"/>
      <c r="D468" s="111"/>
      <c r="E468" s="111"/>
      <c r="F468" s="111"/>
      <c r="G468" s="111"/>
      <c r="H468" s="111"/>
      <c r="I468" s="111"/>
      <c r="J468" s="111"/>
      <c r="K468" s="111"/>
      <c r="L468" s="111"/>
      <c r="M468" s="111"/>
      <c r="N468" s="111"/>
    </row>
    <row r="469" spans="1:14" x14ac:dyDescent="0.2">
      <c r="A469" s="111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</row>
    <row r="470" spans="1:14" x14ac:dyDescent="0.2">
      <c r="A470" s="111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</row>
    <row r="471" spans="1:14" x14ac:dyDescent="0.2">
      <c r="A471" s="111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</row>
    <row r="472" spans="1:14" x14ac:dyDescent="0.2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</row>
    <row r="473" spans="1:14" x14ac:dyDescent="0.2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</row>
    <row r="474" spans="1:14" x14ac:dyDescent="0.2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</row>
    <row r="475" spans="1:14" x14ac:dyDescent="0.2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</row>
    <row r="476" spans="1:14" x14ac:dyDescent="0.2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</row>
    <row r="477" spans="1:14" x14ac:dyDescent="0.2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</row>
    <row r="478" spans="1:14" x14ac:dyDescent="0.2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</row>
    <row r="479" spans="1:14" x14ac:dyDescent="0.2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</row>
    <row r="480" spans="1:14" x14ac:dyDescent="0.2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</row>
    <row r="481" spans="1:14" x14ac:dyDescent="0.2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</row>
    <row r="482" spans="1:14" x14ac:dyDescent="0.2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</row>
    <row r="483" spans="1:14" x14ac:dyDescent="0.2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</row>
    <row r="484" spans="1:14" x14ac:dyDescent="0.2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</row>
    <row r="485" spans="1:14" x14ac:dyDescent="0.2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</row>
    <row r="486" spans="1:14" x14ac:dyDescent="0.2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</row>
    <row r="487" spans="1:14" x14ac:dyDescent="0.2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</row>
    <row r="488" spans="1:14" x14ac:dyDescent="0.2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</row>
    <row r="489" spans="1:14" x14ac:dyDescent="0.2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</row>
    <row r="490" spans="1:14" x14ac:dyDescent="0.2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</row>
    <row r="491" spans="1:14" x14ac:dyDescent="0.2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</row>
    <row r="492" spans="1:14" x14ac:dyDescent="0.2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</row>
    <row r="493" spans="1:14" x14ac:dyDescent="0.2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</row>
    <row r="494" spans="1:14" x14ac:dyDescent="0.2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</row>
    <row r="495" spans="1:14" x14ac:dyDescent="0.2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</row>
    <row r="496" spans="1:14" x14ac:dyDescent="0.2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</row>
    <row r="497" spans="1:14" x14ac:dyDescent="0.2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</row>
    <row r="498" spans="1:14" x14ac:dyDescent="0.2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</row>
    <row r="499" spans="1:14" x14ac:dyDescent="0.2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</row>
    <row r="500" spans="1:14" x14ac:dyDescent="0.2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</row>
    <row r="501" spans="1:14" x14ac:dyDescent="0.2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</row>
    <row r="502" spans="1:14" x14ac:dyDescent="0.2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</row>
    <row r="503" spans="1:14" x14ac:dyDescent="0.2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</row>
    <row r="504" spans="1:14" x14ac:dyDescent="0.2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</row>
    <row r="505" spans="1:14" x14ac:dyDescent="0.2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</row>
    <row r="506" spans="1:14" x14ac:dyDescent="0.2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</row>
    <row r="507" spans="1:14" x14ac:dyDescent="0.2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</row>
    <row r="508" spans="1:14" x14ac:dyDescent="0.2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</row>
    <row r="509" spans="1:14" x14ac:dyDescent="0.2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</row>
    <row r="510" spans="1:14" x14ac:dyDescent="0.2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</row>
    <row r="511" spans="1:14" x14ac:dyDescent="0.2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</row>
    <row r="512" spans="1:14" x14ac:dyDescent="0.2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</row>
    <row r="513" spans="1:14" x14ac:dyDescent="0.2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</row>
    <row r="514" spans="1:14" x14ac:dyDescent="0.2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</row>
    <row r="515" spans="1:14" x14ac:dyDescent="0.2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</row>
    <row r="516" spans="1:14" x14ac:dyDescent="0.2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</row>
    <row r="517" spans="1:14" x14ac:dyDescent="0.2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</row>
    <row r="518" spans="1:14" x14ac:dyDescent="0.2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</row>
    <row r="519" spans="1:14" x14ac:dyDescent="0.2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</row>
    <row r="520" spans="1:14" x14ac:dyDescent="0.2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</row>
    <row r="521" spans="1:14" x14ac:dyDescent="0.2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</row>
    <row r="522" spans="1:14" x14ac:dyDescent="0.2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</row>
    <row r="523" spans="1:14" x14ac:dyDescent="0.2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</row>
    <row r="524" spans="1:14" x14ac:dyDescent="0.2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</row>
    <row r="525" spans="1:14" x14ac:dyDescent="0.2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</row>
    <row r="526" spans="1:14" x14ac:dyDescent="0.2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</row>
    <row r="527" spans="1:14" x14ac:dyDescent="0.2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</row>
    <row r="528" spans="1:14" x14ac:dyDescent="0.2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</row>
    <row r="529" spans="1:14" x14ac:dyDescent="0.2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</row>
    <row r="530" spans="1:14" x14ac:dyDescent="0.2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</row>
    <row r="531" spans="1:14" x14ac:dyDescent="0.2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</row>
    <row r="532" spans="1:14" x14ac:dyDescent="0.2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</row>
    <row r="533" spans="1:14" x14ac:dyDescent="0.2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</row>
    <row r="534" spans="1:14" x14ac:dyDescent="0.2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</row>
    <row r="535" spans="1:14" x14ac:dyDescent="0.2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</row>
    <row r="536" spans="1:14" x14ac:dyDescent="0.2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</row>
    <row r="537" spans="1:14" x14ac:dyDescent="0.2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</row>
    <row r="538" spans="1:14" x14ac:dyDescent="0.2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</row>
    <row r="539" spans="1:14" x14ac:dyDescent="0.2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</row>
    <row r="540" spans="1:14" x14ac:dyDescent="0.2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</row>
    <row r="541" spans="1:14" x14ac:dyDescent="0.2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</row>
    <row r="542" spans="1:14" x14ac:dyDescent="0.2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</row>
    <row r="543" spans="1:14" x14ac:dyDescent="0.2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</row>
    <row r="544" spans="1:14" x14ac:dyDescent="0.2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</row>
    <row r="545" spans="1:14" x14ac:dyDescent="0.2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</row>
    <row r="546" spans="1:14" x14ac:dyDescent="0.2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</row>
    <row r="547" spans="1:14" x14ac:dyDescent="0.2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</row>
    <row r="548" spans="1:14" x14ac:dyDescent="0.2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</row>
    <row r="549" spans="1:14" x14ac:dyDescent="0.2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</row>
    <row r="550" spans="1:14" x14ac:dyDescent="0.2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</row>
    <row r="551" spans="1:14" x14ac:dyDescent="0.2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</row>
    <row r="552" spans="1:14" x14ac:dyDescent="0.2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</row>
    <row r="553" spans="1:14" x14ac:dyDescent="0.2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</row>
    <row r="554" spans="1:14" x14ac:dyDescent="0.2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</row>
    <row r="555" spans="1:14" x14ac:dyDescent="0.2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</row>
    <row r="556" spans="1:14" x14ac:dyDescent="0.2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</row>
    <row r="557" spans="1:14" x14ac:dyDescent="0.2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</row>
    <row r="558" spans="1:14" x14ac:dyDescent="0.2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</row>
    <row r="559" spans="1:14" x14ac:dyDescent="0.2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</row>
    <row r="560" spans="1:14" x14ac:dyDescent="0.2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</row>
    <row r="561" spans="1:14" x14ac:dyDescent="0.2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</row>
    <row r="562" spans="1:14" x14ac:dyDescent="0.2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</row>
    <row r="563" spans="1:14" x14ac:dyDescent="0.2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</row>
    <row r="564" spans="1:14" x14ac:dyDescent="0.2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</row>
    <row r="565" spans="1:14" x14ac:dyDescent="0.2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</row>
    <row r="566" spans="1:14" x14ac:dyDescent="0.2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</row>
    <row r="567" spans="1:14" x14ac:dyDescent="0.2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</row>
    <row r="568" spans="1:14" x14ac:dyDescent="0.2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</row>
    <row r="569" spans="1:14" x14ac:dyDescent="0.2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</row>
    <row r="570" spans="1:14" x14ac:dyDescent="0.2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</row>
    <row r="571" spans="1:14" x14ac:dyDescent="0.2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</row>
    <row r="572" spans="1:14" x14ac:dyDescent="0.2">
      <c r="A572" s="111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</row>
    <row r="573" spans="1:14" x14ac:dyDescent="0.2">
      <c r="A573" s="111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</row>
    <row r="574" spans="1:14" x14ac:dyDescent="0.2">
      <c r="A574" s="111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</row>
    <row r="575" spans="1:14" x14ac:dyDescent="0.2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</row>
    <row r="576" spans="1:14" x14ac:dyDescent="0.2">
      <c r="A576" s="111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</row>
    <row r="577" spans="1:14" x14ac:dyDescent="0.2">
      <c r="A577" s="111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</row>
    <row r="578" spans="1:14" x14ac:dyDescent="0.2">
      <c r="A578" s="111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</row>
    <row r="579" spans="1:14" x14ac:dyDescent="0.2">
      <c r="A579" s="111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</row>
    <row r="580" spans="1:14" x14ac:dyDescent="0.2">
      <c r="A580" s="111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</row>
    <row r="581" spans="1:14" x14ac:dyDescent="0.2">
      <c r="A581" s="111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</row>
    <row r="582" spans="1:14" x14ac:dyDescent="0.2">
      <c r="A582" s="111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</row>
    <row r="583" spans="1:14" x14ac:dyDescent="0.2">
      <c r="A583" s="111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</row>
    <row r="584" spans="1:14" x14ac:dyDescent="0.2">
      <c r="A584" s="111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</row>
    <row r="585" spans="1:14" x14ac:dyDescent="0.2">
      <c r="A585" s="111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</row>
    <row r="586" spans="1:14" x14ac:dyDescent="0.2">
      <c r="A586" s="111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</row>
    <row r="587" spans="1:14" x14ac:dyDescent="0.2">
      <c r="A587" s="111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</row>
    <row r="588" spans="1:14" x14ac:dyDescent="0.2">
      <c r="A588" s="111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</row>
    <row r="589" spans="1:14" x14ac:dyDescent="0.2">
      <c r="A589" s="111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</row>
    <row r="590" spans="1:14" x14ac:dyDescent="0.2">
      <c r="A590" s="111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</row>
    <row r="591" spans="1:14" x14ac:dyDescent="0.2">
      <c r="A591" s="111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</row>
    <row r="592" spans="1:14" x14ac:dyDescent="0.2">
      <c r="A592" s="111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</row>
    <row r="593" spans="1:14" x14ac:dyDescent="0.2">
      <c r="A593" s="111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</row>
    <row r="594" spans="1:14" x14ac:dyDescent="0.2">
      <c r="A594" s="111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</row>
    <row r="595" spans="1:14" x14ac:dyDescent="0.2">
      <c r="A595" s="111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</row>
    <row r="596" spans="1:14" x14ac:dyDescent="0.2">
      <c r="A596" s="111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</row>
    <row r="597" spans="1:14" x14ac:dyDescent="0.2">
      <c r="A597" s="111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</row>
    <row r="598" spans="1:14" x14ac:dyDescent="0.2">
      <c r="A598" s="111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</row>
    <row r="599" spans="1:14" x14ac:dyDescent="0.2">
      <c r="A599" s="111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</row>
    <row r="600" spans="1:14" x14ac:dyDescent="0.2">
      <c r="A600" s="111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</row>
    <row r="601" spans="1:14" x14ac:dyDescent="0.2">
      <c r="A601" s="111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</row>
    <row r="602" spans="1:14" x14ac:dyDescent="0.2">
      <c r="A602" s="111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</row>
    <row r="603" spans="1:14" x14ac:dyDescent="0.2">
      <c r="A603" s="111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</row>
    <row r="604" spans="1:14" x14ac:dyDescent="0.2">
      <c r="A604" s="111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</row>
    <row r="605" spans="1:14" x14ac:dyDescent="0.2">
      <c r="A605" s="111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</row>
    <row r="606" spans="1:14" x14ac:dyDescent="0.2">
      <c r="A606" s="111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</row>
    <row r="607" spans="1:14" x14ac:dyDescent="0.2">
      <c r="A607" s="111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</row>
    <row r="608" spans="1:14" x14ac:dyDescent="0.2">
      <c r="A608" s="111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</row>
    <row r="609" spans="1:14" x14ac:dyDescent="0.2">
      <c r="A609" s="111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</row>
    <row r="610" spans="1:14" x14ac:dyDescent="0.2">
      <c r="A610" s="111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</row>
    <row r="611" spans="1:14" x14ac:dyDescent="0.2">
      <c r="A611" s="111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</row>
    <row r="612" spans="1:14" x14ac:dyDescent="0.2">
      <c r="A612" s="111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</row>
    <row r="613" spans="1:14" x14ac:dyDescent="0.2">
      <c r="A613" s="111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</row>
    <row r="614" spans="1:14" x14ac:dyDescent="0.2">
      <c r="A614" s="111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</row>
    <row r="615" spans="1:14" x14ac:dyDescent="0.2">
      <c r="A615" s="111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</row>
    <row r="616" spans="1:14" x14ac:dyDescent="0.2">
      <c r="A616" s="111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</row>
    <row r="617" spans="1:14" x14ac:dyDescent="0.2">
      <c r="A617" s="111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</row>
    <row r="618" spans="1:14" x14ac:dyDescent="0.2">
      <c r="A618" s="111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</row>
    <row r="619" spans="1:14" x14ac:dyDescent="0.2">
      <c r="A619" s="111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</row>
    <row r="620" spans="1:14" x14ac:dyDescent="0.2">
      <c r="A620" s="111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</row>
    <row r="621" spans="1:14" x14ac:dyDescent="0.2">
      <c r="A621" s="111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</row>
    <row r="622" spans="1:14" x14ac:dyDescent="0.2">
      <c r="A622" s="111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</row>
    <row r="623" spans="1:14" x14ac:dyDescent="0.2">
      <c r="A623" s="111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</row>
    <row r="624" spans="1:14" x14ac:dyDescent="0.2">
      <c r="A624" s="111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</row>
    <row r="625" spans="1:14" x14ac:dyDescent="0.2">
      <c r="A625" s="111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</row>
    <row r="626" spans="1:14" x14ac:dyDescent="0.2">
      <c r="A626" s="111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</row>
    <row r="627" spans="1:14" x14ac:dyDescent="0.2">
      <c r="A627" s="111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</row>
    <row r="628" spans="1:14" x14ac:dyDescent="0.2">
      <c r="A628" s="111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</row>
    <row r="629" spans="1:14" x14ac:dyDescent="0.2">
      <c r="A629" s="111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</row>
    <row r="630" spans="1:14" x14ac:dyDescent="0.2">
      <c r="A630" s="111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</row>
    <row r="631" spans="1:14" x14ac:dyDescent="0.2">
      <c r="A631" s="111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</row>
    <row r="632" spans="1:14" x14ac:dyDescent="0.2">
      <c r="A632" s="111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</row>
    <row r="633" spans="1:14" x14ac:dyDescent="0.2">
      <c r="A633" s="111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</row>
    <row r="634" spans="1:14" x14ac:dyDescent="0.2">
      <c r="A634" s="111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</row>
    <row r="635" spans="1:14" x14ac:dyDescent="0.2">
      <c r="A635" s="111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</row>
    <row r="636" spans="1:14" x14ac:dyDescent="0.2">
      <c r="A636" s="111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</row>
    <row r="637" spans="1:14" x14ac:dyDescent="0.2">
      <c r="A637" s="111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</row>
    <row r="638" spans="1:14" x14ac:dyDescent="0.2">
      <c r="A638" s="111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</row>
    <row r="639" spans="1:14" x14ac:dyDescent="0.2">
      <c r="A639" s="111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</row>
    <row r="640" spans="1:14" x14ac:dyDescent="0.2">
      <c r="A640" s="111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</row>
    <row r="641" spans="1:14" x14ac:dyDescent="0.2">
      <c r="A641" s="111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</row>
    <row r="642" spans="1:14" x14ac:dyDescent="0.2">
      <c r="A642" s="111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</row>
    <row r="643" spans="1:14" x14ac:dyDescent="0.2">
      <c r="A643" s="111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</row>
    <row r="644" spans="1:14" x14ac:dyDescent="0.2">
      <c r="A644" s="111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</row>
    <row r="645" spans="1:14" x14ac:dyDescent="0.2">
      <c r="A645" s="111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</row>
    <row r="646" spans="1:14" x14ac:dyDescent="0.2">
      <c r="A646" s="111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</row>
    <row r="647" spans="1:14" x14ac:dyDescent="0.2">
      <c r="A647" s="111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</row>
    <row r="648" spans="1:14" x14ac:dyDescent="0.2">
      <c r="A648" s="111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</row>
    <row r="649" spans="1:14" x14ac:dyDescent="0.2">
      <c r="A649" s="111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</row>
    <row r="650" spans="1:14" x14ac:dyDescent="0.2">
      <c r="A650" s="111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</row>
    <row r="651" spans="1:14" x14ac:dyDescent="0.2">
      <c r="A651" s="111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</row>
    <row r="652" spans="1:14" x14ac:dyDescent="0.2">
      <c r="A652" s="111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</row>
    <row r="653" spans="1:14" x14ac:dyDescent="0.2">
      <c r="A653" s="111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</row>
    <row r="654" spans="1:14" x14ac:dyDescent="0.2">
      <c r="A654" s="111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</row>
    <row r="655" spans="1:14" x14ac:dyDescent="0.2">
      <c r="A655" s="111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</row>
    <row r="656" spans="1:14" x14ac:dyDescent="0.2">
      <c r="A656" s="111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</row>
    <row r="657" spans="1:14" x14ac:dyDescent="0.2">
      <c r="A657" s="111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</row>
    <row r="658" spans="1:14" x14ac:dyDescent="0.2">
      <c r="A658" s="111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</row>
    <row r="659" spans="1:14" x14ac:dyDescent="0.2">
      <c r="A659" s="111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</row>
    <row r="660" spans="1:14" x14ac:dyDescent="0.2">
      <c r="A660" s="111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</row>
    <row r="661" spans="1:14" x14ac:dyDescent="0.2">
      <c r="A661" s="111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</row>
    <row r="662" spans="1:14" x14ac:dyDescent="0.2">
      <c r="A662" s="111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</row>
    <row r="663" spans="1:14" x14ac:dyDescent="0.2">
      <c r="A663" s="111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</row>
    <row r="664" spans="1:14" x14ac:dyDescent="0.2">
      <c r="A664" s="111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</row>
    <row r="665" spans="1:14" x14ac:dyDescent="0.2">
      <c r="A665" s="111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</row>
    <row r="666" spans="1:14" x14ac:dyDescent="0.2">
      <c r="A666" s="111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</row>
    <row r="667" spans="1:14" x14ac:dyDescent="0.2">
      <c r="A667" s="111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</row>
    <row r="668" spans="1:14" x14ac:dyDescent="0.2">
      <c r="A668" s="111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</row>
    <row r="669" spans="1:14" x14ac:dyDescent="0.2">
      <c r="A669" s="111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  <c r="N669" s="111"/>
    </row>
    <row r="670" spans="1:14" x14ac:dyDescent="0.2">
      <c r="A670" s="111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  <c r="N670" s="111"/>
    </row>
    <row r="671" spans="1:14" x14ac:dyDescent="0.2">
      <c r="A671" s="111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  <c r="N671" s="111"/>
    </row>
    <row r="672" spans="1:14" x14ac:dyDescent="0.2">
      <c r="A672" s="111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  <c r="N672" s="111"/>
    </row>
    <row r="673" spans="1:14" x14ac:dyDescent="0.2">
      <c r="A673" s="111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  <c r="N673" s="111"/>
    </row>
    <row r="674" spans="1:14" x14ac:dyDescent="0.2">
      <c r="A674" s="111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  <c r="N674" s="111"/>
    </row>
    <row r="675" spans="1:14" x14ac:dyDescent="0.2">
      <c r="A675" s="111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  <c r="N675" s="111"/>
    </row>
    <row r="676" spans="1:14" x14ac:dyDescent="0.2">
      <c r="A676" s="111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1"/>
    </row>
    <row r="677" spans="1:14" x14ac:dyDescent="0.2">
      <c r="A677" s="111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  <c r="N677" s="111"/>
    </row>
    <row r="678" spans="1:14" x14ac:dyDescent="0.2">
      <c r="A678" s="111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  <c r="N678" s="111"/>
    </row>
    <row r="679" spans="1:14" x14ac:dyDescent="0.2">
      <c r="A679" s="111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  <c r="N679" s="111"/>
    </row>
    <row r="680" spans="1:14" x14ac:dyDescent="0.2">
      <c r="A680" s="111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  <c r="N680" s="111"/>
    </row>
    <row r="681" spans="1:14" x14ac:dyDescent="0.2">
      <c r="A681" s="111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  <c r="N681" s="111"/>
    </row>
    <row r="682" spans="1:14" x14ac:dyDescent="0.2">
      <c r="A682" s="111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  <c r="N682" s="111"/>
    </row>
    <row r="683" spans="1:14" x14ac:dyDescent="0.2">
      <c r="A683" s="111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  <c r="N683" s="111"/>
    </row>
    <row r="684" spans="1:14" x14ac:dyDescent="0.2">
      <c r="A684" s="111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  <c r="N684" s="111"/>
    </row>
    <row r="685" spans="1:14" x14ac:dyDescent="0.2">
      <c r="A685" s="111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  <c r="N685" s="111"/>
    </row>
    <row r="686" spans="1:14" x14ac:dyDescent="0.2">
      <c r="A686" s="111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  <c r="N686" s="111"/>
    </row>
    <row r="687" spans="1:14" x14ac:dyDescent="0.2">
      <c r="A687" s="111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  <c r="N687" s="111"/>
    </row>
    <row r="688" spans="1:14" x14ac:dyDescent="0.2">
      <c r="A688" s="111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  <c r="N688" s="111"/>
    </row>
    <row r="689" spans="1:14" x14ac:dyDescent="0.2">
      <c r="A689" s="111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  <c r="N689" s="111"/>
    </row>
    <row r="690" spans="1:14" x14ac:dyDescent="0.2">
      <c r="A690" s="111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1"/>
    </row>
    <row r="691" spans="1:14" x14ac:dyDescent="0.2">
      <c r="A691" s="111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  <c r="N691" s="111"/>
    </row>
    <row r="692" spans="1:14" x14ac:dyDescent="0.2">
      <c r="A692" s="111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  <c r="N692" s="111"/>
    </row>
    <row r="693" spans="1:14" x14ac:dyDescent="0.2">
      <c r="A693" s="111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  <c r="N693" s="111"/>
    </row>
    <row r="694" spans="1:14" x14ac:dyDescent="0.2">
      <c r="A694" s="111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  <c r="N694" s="111"/>
    </row>
    <row r="695" spans="1:14" x14ac:dyDescent="0.2">
      <c r="A695" s="111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  <c r="N695" s="111"/>
    </row>
    <row r="696" spans="1:14" x14ac:dyDescent="0.2">
      <c r="A696" s="111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  <c r="N696" s="111"/>
    </row>
    <row r="697" spans="1:14" x14ac:dyDescent="0.2">
      <c r="A697" s="111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  <c r="N697" s="111"/>
    </row>
    <row r="698" spans="1:14" x14ac:dyDescent="0.2">
      <c r="A698" s="111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  <c r="N698" s="111"/>
    </row>
    <row r="699" spans="1:14" x14ac:dyDescent="0.2">
      <c r="A699" s="111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  <c r="N699" s="111"/>
    </row>
    <row r="700" spans="1:14" x14ac:dyDescent="0.2">
      <c r="A700" s="111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  <c r="N700" s="111"/>
    </row>
    <row r="701" spans="1:14" x14ac:dyDescent="0.2">
      <c r="A701" s="111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  <c r="N701" s="111"/>
    </row>
    <row r="702" spans="1:14" x14ac:dyDescent="0.2">
      <c r="A702" s="111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  <c r="N702" s="111"/>
    </row>
    <row r="703" spans="1:14" x14ac:dyDescent="0.2">
      <c r="A703" s="111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1"/>
    </row>
    <row r="704" spans="1:14" x14ac:dyDescent="0.2">
      <c r="A704" s="111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  <c r="N704" s="111"/>
    </row>
    <row r="705" spans="1:14" x14ac:dyDescent="0.2">
      <c r="A705" s="111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  <c r="N705" s="111"/>
    </row>
    <row r="706" spans="1:14" x14ac:dyDescent="0.2">
      <c r="A706" s="111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  <c r="N706" s="111"/>
    </row>
    <row r="707" spans="1:14" x14ac:dyDescent="0.2">
      <c r="A707" s="111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  <c r="N707" s="111"/>
    </row>
    <row r="708" spans="1:14" x14ac:dyDescent="0.2">
      <c r="A708" s="111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  <c r="N708" s="111"/>
    </row>
    <row r="709" spans="1:14" x14ac:dyDescent="0.2">
      <c r="A709" s="111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</row>
    <row r="710" spans="1:14" x14ac:dyDescent="0.2">
      <c r="A710" s="111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  <c r="N710" s="111"/>
    </row>
    <row r="711" spans="1:14" x14ac:dyDescent="0.2">
      <c r="A711" s="111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  <c r="N711" s="111"/>
    </row>
    <row r="712" spans="1:14" x14ac:dyDescent="0.2">
      <c r="A712" s="111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  <c r="N712" s="111"/>
    </row>
    <row r="713" spans="1:14" x14ac:dyDescent="0.2">
      <c r="A713" s="111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  <c r="N713" s="111"/>
    </row>
    <row r="714" spans="1:14" x14ac:dyDescent="0.2">
      <c r="A714" s="111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  <c r="N714" s="111"/>
    </row>
    <row r="715" spans="1:14" x14ac:dyDescent="0.2">
      <c r="A715" s="111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  <c r="N715" s="111"/>
    </row>
    <row r="716" spans="1:14" x14ac:dyDescent="0.2">
      <c r="A716" s="111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</row>
    <row r="717" spans="1:14" x14ac:dyDescent="0.2">
      <c r="A717" s="111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  <c r="N717" s="111"/>
    </row>
    <row r="718" spans="1:14" x14ac:dyDescent="0.2">
      <c r="A718" s="111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  <c r="N718" s="111"/>
    </row>
  </sheetData>
  <mergeCells count="9">
    <mergeCell ref="A6:A10"/>
    <mergeCell ref="A11:A15"/>
    <mergeCell ref="A16:A20"/>
    <mergeCell ref="B21:D21"/>
    <mergeCell ref="A1:M1"/>
    <mergeCell ref="A3:M3"/>
    <mergeCell ref="B4:B5"/>
    <mergeCell ref="C4:G4"/>
    <mergeCell ref="H4:M4"/>
  </mergeCells>
  <phoneticPr fontId="38" type="noConversion"/>
  <printOptions horizontalCentered="1"/>
  <pageMargins left="0" right="0" top="1.6875" bottom="0.98425196850393704" header="0.59055118110236227" footer="0"/>
  <pageSetup paperSize="9" orientation="landscape" r:id="rId1"/>
  <headerFooter alignWithMargins="0">
    <oddHeader>&amp;L&amp;G&amp;C&amp;"Arial,Negrita"&amp;12TABLA 16
PRUEBAS DE ACCESO A LA UNIVERSIDAD 
PARA MAYORES DE 25 AÑOS. CONVOCATORIA DE 2021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8"/>
  <sheetViews>
    <sheetView view="pageLayout" topLeftCell="A4" zoomScaleNormal="90" workbookViewId="0">
      <selection activeCell="C6" sqref="C6:M20"/>
    </sheetView>
  </sheetViews>
  <sheetFormatPr baseColWidth="10" defaultRowHeight="12.75" x14ac:dyDescent="0.2"/>
  <cols>
    <col min="1" max="1" width="10.42578125" style="148" customWidth="1"/>
    <col min="2" max="2" width="16" style="148" customWidth="1"/>
    <col min="3" max="7" width="8.28515625" style="148" customWidth="1"/>
    <col min="8" max="13" width="11.42578125" style="148" customWidth="1"/>
    <col min="14" max="14" width="11.42578125" style="149"/>
    <col min="15" max="16384" width="11.42578125" style="11"/>
  </cols>
  <sheetData>
    <row r="1" spans="1:14" s="138" customFormat="1" ht="18" x14ac:dyDescent="0.25">
      <c r="A1" s="527" t="s">
        <v>96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4" s="138" customFormat="1" ht="18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s="138" customFormat="1" ht="18.75" thickBot="1" x14ac:dyDescent="0.3">
      <c r="A3" s="528" t="s">
        <v>97</v>
      </c>
      <c r="B3" s="528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</row>
    <row r="4" spans="1:14" s="140" customFormat="1" ht="28.5" customHeight="1" thickBot="1" x14ac:dyDescent="0.25">
      <c r="B4" s="517" t="s">
        <v>51</v>
      </c>
      <c r="C4" s="530" t="s">
        <v>52</v>
      </c>
      <c r="D4" s="531"/>
      <c r="E4" s="531"/>
      <c r="F4" s="531"/>
      <c r="G4" s="532"/>
      <c r="H4" s="520" t="s">
        <v>53</v>
      </c>
      <c r="I4" s="521"/>
      <c r="J4" s="521"/>
      <c r="K4" s="521"/>
      <c r="L4" s="521"/>
      <c r="M4" s="522"/>
    </row>
    <row r="5" spans="1:14" ht="27" customHeight="1" thickBot="1" x14ac:dyDescent="0.25">
      <c r="A5" s="11"/>
      <c r="B5" s="518"/>
      <c r="C5" s="112">
        <v>25</v>
      </c>
      <c r="D5" s="113" t="s">
        <v>54</v>
      </c>
      <c r="E5" s="113" t="s">
        <v>55</v>
      </c>
      <c r="F5" s="114" t="s">
        <v>56</v>
      </c>
      <c r="G5" s="115" t="s">
        <v>1</v>
      </c>
      <c r="H5" s="436" t="s">
        <v>57</v>
      </c>
      <c r="I5" s="437" t="s">
        <v>58</v>
      </c>
      <c r="J5" s="437" t="s">
        <v>59</v>
      </c>
      <c r="K5" s="437" t="s">
        <v>60</v>
      </c>
      <c r="L5" s="114" t="s">
        <v>61</v>
      </c>
      <c r="M5" s="115" t="s">
        <v>1</v>
      </c>
      <c r="N5" s="11"/>
    </row>
    <row r="6" spans="1:14" ht="13.5" thickBot="1" x14ac:dyDescent="0.25">
      <c r="A6" s="523" t="s">
        <v>62</v>
      </c>
      <c r="B6" s="141" t="s">
        <v>2</v>
      </c>
      <c r="C6" s="117">
        <v>2</v>
      </c>
      <c r="D6" s="118">
        <v>3</v>
      </c>
      <c r="E6" s="118">
        <v>-2</v>
      </c>
      <c r="F6" s="119">
        <v>4</v>
      </c>
      <c r="G6" s="120">
        <v>7</v>
      </c>
      <c r="H6" s="117">
        <v>-2</v>
      </c>
      <c r="I6" s="118">
        <v>0</v>
      </c>
      <c r="J6" s="118">
        <v>3</v>
      </c>
      <c r="K6" s="118">
        <v>4</v>
      </c>
      <c r="L6" s="119">
        <v>1</v>
      </c>
      <c r="M6" s="120">
        <v>6</v>
      </c>
      <c r="N6" s="11"/>
    </row>
    <row r="7" spans="1:14" ht="14.25" thickTop="1" thickBot="1" x14ac:dyDescent="0.25">
      <c r="A7" s="524"/>
      <c r="B7" s="142" t="s">
        <v>6</v>
      </c>
      <c r="C7" s="122">
        <v>-6</v>
      </c>
      <c r="D7" s="123">
        <v>-1</v>
      </c>
      <c r="E7" s="123">
        <v>4</v>
      </c>
      <c r="F7" s="124">
        <v>-4</v>
      </c>
      <c r="G7" s="125">
        <v>-7</v>
      </c>
      <c r="H7" s="122">
        <v>0</v>
      </c>
      <c r="I7" s="123">
        <v>0</v>
      </c>
      <c r="J7" s="123">
        <v>-2</v>
      </c>
      <c r="K7" s="123">
        <v>-5</v>
      </c>
      <c r="L7" s="124">
        <v>0</v>
      </c>
      <c r="M7" s="125">
        <v>-7</v>
      </c>
      <c r="N7" s="11"/>
    </row>
    <row r="8" spans="1:14" ht="14.25" thickTop="1" thickBot="1" x14ac:dyDescent="0.25">
      <c r="A8" s="524"/>
      <c r="B8" s="142" t="s">
        <v>8</v>
      </c>
      <c r="C8" s="122">
        <v>0</v>
      </c>
      <c r="D8" s="123">
        <v>-7</v>
      </c>
      <c r="E8" s="123">
        <v>8</v>
      </c>
      <c r="F8" s="124">
        <v>0</v>
      </c>
      <c r="G8" s="125">
        <v>1</v>
      </c>
      <c r="H8" s="122">
        <v>-8</v>
      </c>
      <c r="I8" s="123">
        <v>3</v>
      </c>
      <c r="J8" s="123">
        <v>9</v>
      </c>
      <c r="K8" s="123">
        <v>-9</v>
      </c>
      <c r="L8" s="124">
        <v>0</v>
      </c>
      <c r="M8" s="125">
        <v>-5</v>
      </c>
      <c r="N8" s="11"/>
    </row>
    <row r="9" spans="1:14" ht="14.25" thickTop="1" thickBot="1" x14ac:dyDescent="0.25">
      <c r="A9" s="524"/>
      <c r="B9" s="143" t="s">
        <v>12</v>
      </c>
      <c r="C9" s="122">
        <v>0</v>
      </c>
      <c r="D9" s="123">
        <v>-5</v>
      </c>
      <c r="E9" s="123">
        <v>-6</v>
      </c>
      <c r="F9" s="124">
        <v>-3</v>
      </c>
      <c r="G9" s="125">
        <v>-14</v>
      </c>
      <c r="H9" s="122">
        <v>-11</v>
      </c>
      <c r="I9" s="123">
        <v>-2</v>
      </c>
      <c r="J9" s="123">
        <v>-1</v>
      </c>
      <c r="K9" s="123">
        <v>-10</v>
      </c>
      <c r="L9" s="124">
        <v>-2</v>
      </c>
      <c r="M9" s="125">
        <v>-26</v>
      </c>
      <c r="N9" s="11"/>
    </row>
    <row r="10" spans="1:14" ht="14.25" thickTop="1" thickBot="1" x14ac:dyDescent="0.25">
      <c r="A10" s="525"/>
      <c r="B10" s="144" t="s">
        <v>19</v>
      </c>
      <c r="C10" s="127">
        <v>-4</v>
      </c>
      <c r="D10" s="128">
        <v>-10</v>
      </c>
      <c r="E10" s="128">
        <v>4</v>
      </c>
      <c r="F10" s="129">
        <v>-3</v>
      </c>
      <c r="G10" s="130">
        <v>-13</v>
      </c>
      <c r="H10" s="127">
        <v>-21</v>
      </c>
      <c r="I10" s="128">
        <v>1</v>
      </c>
      <c r="J10" s="128">
        <v>9</v>
      </c>
      <c r="K10" s="128">
        <v>-20</v>
      </c>
      <c r="L10" s="129">
        <v>-1</v>
      </c>
      <c r="M10" s="130">
        <v>-32</v>
      </c>
      <c r="N10" s="11"/>
    </row>
    <row r="11" spans="1:14" ht="13.5" thickBot="1" x14ac:dyDescent="0.25">
      <c r="A11" s="523" t="s">
        <v>49</v>
      </c>
      <c r="B11" s="145" t="s">
        <v>2</v>
      </c>
      <c r="C11" s="117">
        <v>1</v>
      </c>
      <c r="D11" s="118">
        <v>0</v>
      </c>
      <c r="E11" s="118">
        <v>3</v>
      </c>
      <c r="F11" s="119">
        <v>1</v>
      </c>
      <c r="G11" s="120">
        <v>5</v>
      </c>
      <c r="H11" s="117">
        <v>4</v>
      </c>
      <c r="I11" s="118">
        <v>0</v>
      </c>
      <c r="J11" s="118">
        <v>0</v>
      </c>
      <c r="K11" s="118">
        <v>3</v>
      </c>
      <c r="L11" s="119">
        <v>0</v>
      </c>
      <c r="M11" s="120">
        <v>7</v>
      </c>
      <c r="N11" s="11"/>
    </row>
    <row r="12" spans="1:14" ht="14.25" thickTop="1" thickBot="1" x14ac:dyDescent="0.25">
      <c r="A12" s="524"/>
      <c r="B12" s="142" t="s">
        <v>6</v>
      </c>
      <c r="C12" s="122">
        <v>0</v>
      </c>
      <c r="D12" s="123">
        <v>-5</v>
      </c>
      <c r="E12" s="123">
        <v>14</v>
      </c>
      <c r="F12" s="124">
        <v>0</v>
      </c>
      <c r="G12" s="125">
        <v>9</v>
      </c>
      <c r="H12" s="122">
        <v>5</v>
      </c>
      <c r="I12" s="123">
        <v>-6</v>
      </c>
      <c r="J12" s="123">
        <v>-1</v>
      </c>
      <c r="K12" s="123">
        <v>5</v>
      </c>
      <c r="L12" s="124">
        <v>-1</v>
      </c>
      <c r="M12" s="125">
        <v>2</v>
      </c>
      <c r="N12" s="11"/>
    </row>
    <row r="13" spans="1:14" ht="14.25" thickTop="1" thickBot="1" x14ac:dyDescent="0.25">
      <c r="A13" s="524"/>
      <c r="B13" s="142" t="s">
        <v>8</v>
      </c>
      <c r="C13" s="122">
        <v>0</v>
      </c>
      <c r="D13" s="123">
        <v>4</v>
      </c>
      <c r="E13" s="123">
        <v>-2</v>
      </c>
      <c r="F13" s="124">
        <v>0</v>
      </c>
      <c r="G13" s="125">
        <v>2</v>
      </c>
      <c r="H13" s="122">
        <v>-3</v>
      </c>
      <c r="I13" s="123">
        <v>1</v>
      </c>
      <c r="J13" s="123">
        <v>10</v>
      </c>
      <c r="K13" s="123">
        <v>-5</v>
      </c>
      <c r="L13" s="124">
        <v>0</v>
      </c>
      <c r="M13" s="125">
        <v>3</v>
      </c>
      <c r="N13" s="11"/>
    </row>
    <row r="14" spans="1:14" ht="14.25" thickTop="1" thickBot="1" x14ac:dyDescent="0.25">
      <c r="A14" s="524"/>
      <c r="B14" s="142" t="s">
        <v>12</v>
      </c>
      <c r="C14" s="122">
        <v>-2</v>
      </c>
      <c r="D14" s="123">
        <v>-2</v>
      </c>
      <c r="E14" s="123">
        <v>-5</v>
      </c>
      <c r="F14" s="124">
        <v>-2</v>
      </c>
      <c r="G14" s="125">
        <v>-11</v>
      </c>
      <c r="H14" s="122">
        <v>-6</v>
      </c>
      <c r="I14" s="123">
        <v>-5</v>
      </c>
      <c r="J14" s="123">
        <v>4</v>
      </c>
      <c r="K14" s="123">
        <v>-5</v>
      </c>
      <c r="L14" s="124">
        <v>-4</v>
      </c>
      <c r="M14" s="125">
        <v>-16</v>
      </c>
      <c r="N14" s="11"/>
    </row>
    <row r="15" spans="1:14" ht="14.25" thickTop="1" thickBot="1" x14ac:dyDescent="0.25">
      <c r="A15" s="525"/>
      <c r="B15" s="146" t="s">
        <v>19</v>
      </c>
      <c r="C15" s="127">
        <v>-1</v>
      </c>
      <c r="D15" s="128">
        <v>-3</v>
      </c>
      <c r="E15" s="128">
        <v>10</v>
      </c>
      <c r="F15" s="128">
        <v>-1</v>
      </c>
      <c r="G15" s="130">
        <v>5</v>
      </c>
      <c r="H15" s="127">
        <v>0</v>
      </c>
      <c r="I15" s="128">
        <v>-10</v>
      </c>
      <c r="J15" s="128">
        <v>13</v>
      </c>
      <c r="K15" s="128">
        <v>-2</v>
      </c>
      <c r="L15" s="128">
        <v>-5</v>
      </c>
      <c r="M15" s="130">
        <v>-4</v>
      </c>
      <c r="N15" s="11"/>
    </row>
    <row r="16" spans="1:14" ht="13.5" thickBot="1" x14ac:dyDescent="0.25">
      <c r="A16" s="523" t="s">
        <v>29</v>
      </c>
      <c r="B16" s="145" t="s">
        <v>2</v>
      </c>
      <c r="C16" s="117">
        <v>3</v>
      </c>
      <c r="D16" s="118">
        <v>3</v>
      </c>
      <c r="E16" s="118">
        <v>1</v>
      </c>
      <c r="F16" s="119">
        <v>5</v>
      </c>
      <c r="G16" s="120">
        <v>12</v>
      </c>
      <c r="H16" s="117">
        <v>2</v>
      </c>
      <c r="I16" s="118">
        <v>0</v>
      </c>
      <c r="J16" s="118">
        <v>3</v>
      </c>
      <c r="K16" s="118">
        <v>7</v>
      </c>
      <c r="L16" s="119">
        <v>1</v>
      </c>
      <c r="M16" s="120">
        <v>13</v>
      </c>
      <c r="N16" s="11"/>
    </row>
    <row r="17" spans="1:14" ht="14.25" thickTop="1" thickBot="1" x14ac:dyDescent="0.25">
      <c r="A17" s="524"/>
      <c r="B17" s="142" t="s">
        <v>6</v>
      </c>
      <c r="C17" s="117">
        <v>-6</v>
      </c>
      <c r="D17" s="118">
        <v>-6</v>
      </c>
      <c r="E17" s="118">
        <v>18</v>
      </c>
      <c r="F17" s="119">
        <v>-4</v>
      </c>
      <c r="G17" s="125">
        <v>2</v>
      </c>
      <c r="H17" s="117">
        <v>5</v>
      </c>
      <c r="I17" s="118">
        <v>-6</v>
      </c>
      <c r="J17" s="118">
        <v>-3</v>
      </c>
      <c r="K17" s="118">
        <v>0</v>
      </c>
      <c r="L17" s="124">
        <v>-1</v>
      </c>
      <c r="M17" s="125">
        <v>-5</v>
      </c>
      <c r="N17" s="11"/>
    </row>
    <row r="18" spans="1:14" ht="14.25" thickTop="1" thickBot="1" x14ac:dyDescent="0.25">
      <c r="A18" s="524"/>
      <c r="B18" s="142" t="s">
        <v>8</v>
      </c>
      <c r="C18" s="117">
        <v>0</v>
      </c>
      <c r="D18" s="118">
        <v>-3</v>
      </c>
      <c r="E18" s="118">
        <v>6</v>
      </c>
      <c r="F18" s="119">
        <v>0</v>
      </c>
      <c r="G18" s="125">
        <v>3</v>
      </c>
      <c r="H18" s="117">
        <v>-11</v>
      </c>
      <c r="I18" s="118">
        <v>4</v>
      </c>
      <c r="J18" s="118">
        <v>19</v>
      </c>
      <c r="K18" s="118">
        <v>-14</v>
      </c>
      <c r="L18" s="124">
        <v>0</v>
      </c>
      <c r="M18" s="125">
        <v>-2</v>
      </c>
      <c r="N18" s="11"/>
    </row>
    <row r="19" spans="1:14" ht="14.25" thickTop="1" thickBot="1" x14ac:dyDescent="0.25">
      <c r="A19" s="524"/>
      <c r="B19" s="143" t="s">
        <v>12</v>
      </c>
      <c r="C19" s="117">
        <v>-2</v>
      </c>
      <c r="D19" s="118">
        <v>-7</v>
      </c>
      <c r="E19" s="118">
        <v>-11</v>
      </c>
      <c r="F19" s="119">
        <v>-5</v>
      </c>
      <c r="G19" s="125">
        <v>-25</v>
      </c>
      <c r="H19" s="117">
        <v>-17</v>
      </c>
      <c r="I19" s="118">
        <v>-7</v>
      </c>
      <c r="J19" s="118">
        <v>3</v>
      </c>
      <c r="K19" s="118">
        <v>-15</v>
      </c>
      <c r="L19" s="124">
        <v>-6</v>
      </c>
      <c r="M19" s="125">
        <v>-42</v>
      </c>
      <c r="N19" s="11"/>
    </row>
    <row r="20" spans="1:14" ht="14.25" thickTop="1" thickBot="1" x14ac:dyDescent="0.25">
      <c r="A20" s="525"/>
      <c r="B20" s="4" t="s">
        <v>19</v>
      </c>
      <c r="C20" s="132">
        <v>-5</v>
      </c>
      <c r="D20" s="133">
        <v>-13</v>
      </c>
      <c r="E20" s="133">
        <v>14</v>
      </c>
      <c r="F20" s="133">
        <v>-4</v>
      </c>
      <c r="G20" s="134">
        <v>-8</v>
      </c>
      <c r="H20" s="132">
        <v>-21</v>
      </c>
      <c r="I20" s="133">
        <v>-9</v>
      </c>
      <c r="J20" s="133">
        <v>22</v>
      </c>
      <c r="K20" s="133">
        <v>-22</v>
      </c>
      <c r="L20" s="133">
        <v>-6</v>
      </c>
      <c r="M20" s="134">
        <v>-36</v>
      </c>
      <c r="N20" s="11"/>
    </row>
    <row r="21" spans="1:14" x14ac:dyDescent="0.2">
      <c r="A21" s="147"/>
      <c r="B21" s="526"/>
      <c r="C21" s="526"/>
      <c r="D21" s="526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</row>
    <row r="232" spans="1:14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</row>
    <row r="233" spans="1:14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</row>
    <row r="234" spans="1:14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</row>
    <row r="235" spans="1:14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1:14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1:14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</row>
    <row r="240" spans="1:14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</row>
    <row r="241" spans="1:14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1:14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4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4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4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4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4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4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4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4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4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4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4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4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4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4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4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4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4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</row>
    <row r="309" spans="1:14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4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1:14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4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1:14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1:14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4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4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4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1:14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1:14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4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4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1:14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1:14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1:14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1:14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1:14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1:14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1:14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1:14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1:14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1:14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1:14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1:14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1:14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1:14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1:14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1:14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1:14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1:14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1:14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1:14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1:14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1:14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1:14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1:14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1:14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1:14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1:14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1:14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1:14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1:14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1:14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1:14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1:14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1:14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1:14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1:14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1:14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1:14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1:14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1:14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1:14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1:14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1:14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1:14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1:14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1:14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1:14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1:14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1:14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1:14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1:14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1:14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1:14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1:14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1:14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1:14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1:14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1:14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1:14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1:14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1:14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1:14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1:14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1:14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1:14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1:14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1:14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1:14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1:14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1:14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1:14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1:14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1:14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1:14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1:14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1:14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1:14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1:14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1:14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1:14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1:14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</row>
    <row r="654" spans="1:14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</row>
    <row r="655" spans="1:14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</row>
    <row r="656" spans="1:14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</row>
    <row r="657" spans="1:14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</row>
    <row r="658" spans="1:14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</row>
    <row r="659" spans="1:14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</row>
    <row r="660" spans="1:14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</row>
    <row r="661" spans="1:14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</row>
    <row r="662" spans="1:14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</row>
    <row r="666" spans="1:14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</row>
    <row r="667" spans="1:14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</row>
    <row r="668" spans="1:14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</row>
    <row r="669" spans="1:14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</row>
    <row r="670" spans="1:14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</row>
    <row r="671" spans="1:14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</row>
    <row r="672" spans="1:14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</row>
    <row r="673" spans="1:14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</row>
    <row r="674" spans="1:14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</row>
    <row r="675" spans="1:14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</row>
    <row r="676" spans="1:14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</row>
    <row r="677" spans="1:14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</row>
    <row r="678" spans="1:14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</row>
    <row r="681" spans="1:14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</row>
    <row r="682" spans="1:14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</row>
    <row r="683" spans="1:14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</row>
    <row r="684" spans="1:14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</row>
    <row r="685" spans="1:14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</row>
    <row r="686" spans="1:14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</row>
    <row r="687" spans="1:14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</row>
    <row r="688" spans="1:14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</row>
    <row r="689" spans="1:14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</row>
    <row r="690" spans="1:14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</row>
    <row r="691" spans="1:14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</row>
    <row r="692" spans="1:14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</row>
    <row r="693" spans="1:14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</row>
    <row r="694" spans="1:14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</row>
    <row r="695" spans="1:14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</row>
    <row r="696" spans="1:14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</row>
    <row r="697" spans="1:14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</row>
    <row r="698" spans="1:14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</row>
    <row r="699" spans="1:14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</row>
    <row r="700" spans="1:14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</row>
    <row r="701" spans="1:14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</row>
    <row r="702" spans="1:14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</row>
    <row r="703" spans="1:14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</row>
    <row r="704" spans="1:14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</row>
    <row r="705" spans="1:14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</row>
    <row r="706" spans="1:14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</row>
    <row r="707" spans="1:14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</row>
    <row r="708" spans="1:14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</row>
    <row r="709" spans="1:14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</row>
    <row r="710" spans="1:14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</row>
    <row r="711" spans="1:14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</row>
    <row r="712" spans="1:14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</row>
    <row r="713" spans="1:14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</row>
    <row r="714" spans="1:14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</row>
    <row r="715" spans="1:14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</row>
    <row r="716" spans="1:14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</row>
    <row r="717" spans="1:14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4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</row>
  </sheetData>
  <mergeCells count="9">
    <mergeCell ref="A6:A10"/>
    <mergeCell ref="A11:A15"/>
    <mergeCell ref="A16:A20"/>
    <mergeCell ref="B21:D21"/>
    <mergeCell ref="A1:M1"/>
    <mergeCell ref="A3:M3"/>
    <mergeCell ref="B4:B5"/>
    <mergeCell ref="C4:G4"/>
    <mergeCell ref="H4:M4"/>
  </mergeCells>
  <phoneticPr fontId="38" type="noConversion"/>
  <printOptions horizontalCentered="1"/>
  <pageMargins left="0" right="0" top="0.98425196850393704" bottom="0.98425196850393704" header="0" footer="0"/>
  <pageSetup paperSize="9" orientation="landscape" r:id="rId1"/>
  <headerFooter alignWithMargins="0">
    <oddHeader>&amp;L&amp;G&amp;C&amp;"Arial,Negrita"&amp;12
TABLA 17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105"/>
  <sheetViews>
    <sheetView view="pageLayout" zoomScale="70" zoomScaleNormal="80" zoomScalePageLayoutView="70" workbookViewId="0">
      <selection activeCell="I8" sqref="I8"/>
    </sheetView>
  </sheetViews>
  <sheetFormatPr baseColWidth="10" defaultRowHeight="12.75" x14ac:dyDescent="0.2"/>
  <cols>
    <col min="1" max="1" width="16.140625" style="179" customWidth="1"/>
    <col min="2" max="2" width="10.85546875" style="179" customWidth="1"/>
    <col min="3" max="3" width="9.28515625" style="179" bestFit="1" customWidth="1"/>
    <col min="4" max="7" width="9.140625" style="179" bestFit="1" customWidth="1"/>
    <col min="8" max="9" width="9.140625" style="148" bestFit="1" customWidth="1"/>
    <col min="10" max="11" width="8.7109375" style="148" customWidth="1"/>
    <col min="12" max="12" width="9.7109375" style="148" bestFit="1" customWidth="1"/>
    <col min="13" max="20" width="9.5703125" style="148" customWidth="1"/>
    <col min="21" max="21" width="9.7109375" style="148" bestFit="1" customWidth="1"/>
    <col min="22" max="22" width="12.28515625" style="179" bestFit="1" customWidth="1"/>
    <col min="23" max="23" width="11.42578125" style="179"/>
    <col min="24" max="24" width="11.42578125" style="183"/>
    <col min="25" max="80" width="11.42578125" style="1"/>
    <col min="81" max="16384" width="11.42578125" style="179"/>
  </cols>
  <sheetData>
    <row r="1" spans="1:80" ht="33" customHeight="1" thickBot="1" x14ac:dyDescent="0.25">
      <c r="A1" s="546" t="s">
        <v>99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150"/>
      <c r="X1" s="1"/>
    </row>
    <row r="2" spans="1:80" ht="33" customHeight="1" x14ac:dyDescent="0.2">
      <c r="A2" s="537" t="s">
        <v>25</v>
      </c>
      <c r="B2" s="538"/>
      <c r="C2" s="543" t="s">
        <v>47</v>
      </c>
      <c r="D2" s="543"/>
      <c r="E2" s="543"/>
      <c r="F2" s="543"/>
      <c r="G2" s="543"/>
      <c r="H2" s="543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5"/>
      <c r="W2" s="1"/>
      <c r="X2" s="1"/>
    </row>
    <row r="3" spans="1:80" ht="33" customHeight="1" thickBot="1" x14ac:dyDescent="0.25">
      <c r="A3" s="539"/>
      <c r="B3" s="540"/>
      <c r="C3" s="151">
        <v>2003</v>
      </c>
      <c r="D3" s="151">
        <v>2004</v>
      </c>
      <c r="E3" s="151">
        <v>2005</v>
      </c>
      <c r="F3" s="151">
        <v>2006</v>
      </c>
      <c r="G3" s="151">
        <v>2007</v>
      </c>
      <c r="H3" s="152">
        <v>2008</v>
      </c>
      <c r="I3" s="153">
        <v>2009</v>
      </c>
      <c r="J3" s="152">
        <v>2010</v>
      </c>
      <c r="K3" s="153">
        <v>2011</v>
      </c>
      <c r="L3" s="153">
        <v>2012</v>
      </c>
      <c r="M3" s="153">
        <v>2013</v>
      </c>
      <c r="N3" s="153">
        <v>2014</v>
      </c>
      <c r="O3" s="153">
        <v>2015</v>
      </c>
      <c r="P3" s="153">
        <v>2016</v>
      </c>
      <c r="Q3" s="153">
        <v>2017</v>
      </c>
      <c r="R3" s="153">
        <v>2018</v>
      </c>
      <c r="S3" s="153">
        <v>2019</v>
      </c>
      <c r="T3" s="153">
        <v>2020</v>
      </c>
      <c r="U3" s="153">
        <v>2021</v>
      </c>
      <c r="V3" s="435" t="s">
        <v>98</v>
      </c>
      <c r="W3" s="1"/>
      <c r="X3" s="1"/>
    </row>
    <row r="4" spans="1:80" ht="33" customHeight="1" x14ac:dyDescent="0.2">
      <c r="A4" s="533" t="s">
        <v>26</v>
      </c>
      <c r="B4" s="155" t="s">
        <v>29</v>
      </c>
      <c r="C4" s="157">
        <v>62</v>
      </c>
      <c r="D4" s="157">
        <v>76</v>
      </c>
      <c r="E4" s="157">
        <v>46</v>
      </c>
      <c r="F4" s="157">
        <v>29</v>
      </c>
      <c r="G4" s="157">
        <v>48</v>
      </c>
      <c r="H4" s="157">
        <v>41</v>
      </c>
      <c r="I4" s="158">
        <v>40</v>
      </c>
      <c r="J4" s="158">
        <v>57</v>
      </c>
      <c r="K4" s="158">
        <v>51</v>
      </c>
      <c r="L4" s="158">
        <v>87</v>
      </c>
      <c r="M4" s="158">
        <v>65</v>
      </c>
      <c r="N4" s="158">
        <v>43</v>
      </c>
      <c r="O4" s="158">
        <v>26</v>
      </c>
      <c r="P4" s="158">
        <v>25</v>
      </c>
      <c r="Q4" s="158">
        <v>42</v>
      </c>
      <c r="R4" s="158">
        <v>37</v>
      </c>
      <c r="S4" s="158">
        <v>40</v>
      </c>
      <c r="T4" s="158">
        <v>37</v>
      </c>
      <c r="U4" s="158">
        <f>'TABLA 19-21 M25'!H4</f>
        <v>49</v>
      </c>
      <c r="V4" s="169">
        <f>U4-C4</f>
        <v>-13</v>
      </c>
      <c r="W4" s="1"/>
      <c r="X4" s="1"/>
    </row>
    <row r="5" spans="1:80" ht="33" customHeight="1" thickBot="1" x14ac:dyDescent="0.25">
      <c r="A5" s="534"/>
      <c r="B5" s="162" t="s">
        <v>49</v>
      </c>
      <c r="C5" s="164">
        <v>31</v>
      </c>
      <c r="D5" s="164">
        <v>42</v>
      </c>
      <c r="E5" s="164">
        <v>23</v>
      </c>
      <c r="F5" s="164">
        <v>19</v>
      </c>
      <c r="G5" s="164">
        <v>23</v>
      </c>
      <c r="H5" s="164">
        <v>20</v>
      </c>
      <c r="I5" s="165">
        <v>12</v>
      </c>
      <c r="J5" s="165">
        <v>23</v>
      </c>
      <c r="K5" s="165">
        <v>23</v>
      </c>
      <c r="L5" s="165">
        <v>37</v>
      </c>
      <c r="M5" s="165">
        <v>18</v>
      </c>
      <c r="N5" s="165">
        <v>19</v>
      </c>
      <c r="O5" s="165">
        <v>7</v>
      </c>
      <c r="P5" s="165">
        <v>13</v>
      </c>
      <c r="Q5" s="165">
        <v>18</v>
      </c>
      <c r="R5" s="165">
        <v>12</v>
      </c>
      <c r="S5" s="165">
        <v>12</v>
      </c>
      <c r="T5" s="165">
        <v>16</v>
      </c>
      <c r="U5" s="165">
        <f>'TABLA 23-21x M25'!H4</f>
        <v>21</v>
      </c>
      <c r="V5" s="173">
        <f t="shared" ref="V5:V15" si="0">U5-C5</f>
        <v>-10</v>
      </c>
      <c r="W5" s="1"/>
      <c r="X5" s="1"/>
    </row>
    <row r="6" spans="1:80" ht="33" customHeight="1" x14ac:dyDescent="0.2">
      <c r="A6" s="533" t="s">
        <v>27</v>
      </c>
      <c r="B6" s="155" t="s">
        <v>29</v>
      </c>
      <c r="C6" s="157">
        <v>57</v>
      </c>
      <c r="D6" s="157">
        <v>41</v>
      </c>
      <c r="E6" s="157">
        <v>73</v>
      </c>
      <c r="F6" s="157">
        <v>45</v>
      </c>
      <c r="G6" s="157">
        <v>45</v>
      </c>
      <c r="H6" s="157">
        <v>72</v>
      </c>
      <c r="I6" s="158">
        <v>60</v>
      </c>
      <c r="J6" s="158">
        <v>132</v>
      </c>
      <c r="K6" s="158">
        <v>126</v>
      </c>
      <c r="L6" s="158">
        <v>143</v>
      </c>
      <c r="M6" s="158">
        <v>143</v>
      </c>
      <c r="N6" s="158">
        <v>137</v>
      </c>
      <c r="O6" s="158">
        <v>144</v>
      </c>
      <c r="P6" s="158">
        <v>138</v>
      </c>
      <c r="Q6" s="158">
        <v>148</v>
      </c>
      <c r="R6" s="158">
        <v>110</v>
      </c>
      <c r="S6" s="158">
        <v>94</v>
      </c>
      <c r="T6" s="158">
        <v>112</v>
      </c>
      <c r="U6" s="158">
        <f>'TABLA 19-21 M25'!H5</f>
        <v>114</v>
      </c>
      <c r="V6" s="169">
        <f t="shared" si="0"/>
        <v>57</v>
      </c>
      <c r="W6" s="1"/>
      <c r="X6" s="1"/>
    </row>
    <row r="7" spans="1:80" ht="33" customHeight="1" thickBot="1" x14ac:dyDescent="0.25">
      <c r="A7" s="534"/>
      <c r="B7" s="162" t="s">
        <v>49</v>
      </c>
      <c r="C7" s="164">
        <v>33</v>
      </c>
      <c r="D7" s="164">
        <v>21</v>
      </c>
      <c r="E7" s="164">
        <v>44</v>
      </c>
      <c r="F7" s="164">
        <v>26</v>
      </c>
      <c r="G7" s="164">
        <v>25</v>
      </c>
      <c r="H7" s="164">
        <v>38</v>
      </c>
      <c r="I7" s="165">
        <v>28</v>
      </c>
      <c r="J7" s="165">
        <v>59</v>
      </c>
      <c r="K7" s="165">
        <v>63</v>
      </c>
      <c r="L7" s="165">
        <v>72</v>
      </c>
      <c r="M7" s="165">
        <v>53</v>
      </c>
      <c r="N7" s="165">
        <v>68</v>
      </c>
      <c r="O7" s="165">
        <v>53</v>
      </c>
      <c r="P7" s="165">
        <v>62</v>
      </c>
      <c r="Q7" s="165">
        <v>67</v>
      </c>
      <c r="R7" s="165">
        <v>54</v>
      </c>
      <c r="S7" s="165">
        <v>59</v>
      </c>
      <c r="T7" s="165">
        <v>52</v>
      </c>
      <c r="U7" s="165">
        <f>'TABLA 23-21x M25'!H5</f>
        <v>61</v>
      </c>
      <c r="V7" s="173">
        <f t="shared" si="0"/>
        <v>28</v>
      </c>
      <c r="W7" s="1"/>
      <c r="X7" s="1"/>
    </row>
    <row r="8" spans="1:80" ht="33" customHeight="1" x14ac:dyDescent="0.2">
      <c r="A8" s="533" t="s">
        <v>20</v>
      </c>
      <c r="B8" s="155" t="s">
        <v>29</v>
      </c>
      <c r="C8" s="157">
        <v>219</v>
      </c>
      <c r="D8" s="157">
        <v>259</v>
      </c>
      <c r="E8" s="157">
        <v>223</v>
      </c>
      <c r="F8" s="157">
        <v>130</v>
      </c>
      <c r="G8" s="157">
        <v>95</v>
      </c>
      <c r="H8" s="157">
        <v>135</v>
      </c>
      <c r="I8" s="158">
        <v>167</v>
      </c>
      <c r="J8" s="158">
        <v>232</v>
      </c>
      <c r="K8" s="158">
        <v>355</v>
      </c>
      <c r="L8" s="158">
        <v>333</v>
      </c>
      <c r="M8" s="158">
        <v>289</v>
      </c>
      <c r="N8" s="158">
        <v>252</v>
      </c>
      <c r="O8" s="158">
        <v>153</v>
      </c>
      <c r="P8" s="158">
        <v>172</v>
      </c>
      <c r="Q8" s="158">
        <v>136</v>
      </c>
      <c r="R8" s="158">
        <v>80</v>
      </c>
      <c r="S8" s="158">
        <v>90</v>
      </c>
      <c r="T8" s="158">
        <v>83</v>
      </c>
      <c r="U8" s="158">
        <f>'TABLA 19-21 M25'!H6</f>
        <v>86</v>
      </c>
      <c r="V8" s="169">
        <f t="shared" si="0"/>
        <v>-133</v>
      </c>
      <c r="W8" s="1"/>
      <c r="X8" s="1"/>
    </row>
    <row r="9" spans="1:80" ht="33" customHeight="1" thickBot="1" x14ac:dyDescent="0.25">
      <c r="A9" s="534"/>
      <c r="B9" s="162" t="s">
        <v>49</v>
      </c>
      <c r="C9" s="164">
        <v>108</v>
      </c>
      <c r="D9" s="164">
        <v>122</v>
      </c>
      <c r="E9" s="164">
        <v>118</v>
      </c>
      <c r="F9" s="164">
        <v>52</v>
      </c>
      <c r="G9" s="164">
        <v>34</v>
      </c>
      <c r="H9" s="164">
        <v>69</v>
      </c>
      <c r="I9" s="165">
        <v>84</v>
      </c>
      <c r="J9" s="165">
        <v>92</v>
      </c>
      <c r="K9" s="165">
        <v>159</v>
      </c>
      <c r="L9" s="165">
        <v>153</v>
      </c>
      <c r="M9" s="165">
        <v>125</v>
      </c>
      <c r="N9" s="165">
        <v>113</v>
      </c>
      <c r="O9" s="165">
        <v>66</v>
      </c>
      <c r="P9" s="165">
        <v>67</v>
      </c>
      <c r="Q9" s="165">
        <v>57</v>
      </c>
      <c r="R9" s="165">
        <v>35</v>
      </c>
      <c r="S9" s="165">
        <v>44</v>
      </c>
      <c r="T9" s="165">
        <v>43</v>
      </c>
      <c r="U9" s="165">
        <f>'TABLA 23-21x M25'!H6</f>
        <v>45</v>
      </c>
      <c r="V9" s="173">
        <f t="shared" si="0"/>
        <v>-63</v>
      </c>
      <c r="W9" s="1"/>
      <c r="X9" s="1"/>
    </row>
    <row r="10" spans="1:80" ht="33" customHeight="1" x14ac:dyDescent="0.2">
      <c r="A10" s="533" t="s">
        <v>21</v>
      </c>
      <c r="B10" s="155" t="s">
        <v>29</v>
      </c>
      <c r="C10" s="157">
        <v>198</v>
      </c>
      <c r="D10" s="157">
        <v>253</v>
      </c>
      <c r="E10" s="157">
        <v>176</v>
      </c>
      <c r="F10" s="157">
        <v>163</v>
      </c>
      <c r="G10" s="157">
        <v>159</v>
      </c>
      <c r="H10" s="157">
        <v>156</v>
      </c>
      <c r="I10" s="158">
        <v>236</v>
      </c>
      <c r="J10" s="158">
        <v>237</v>
      </c>
      <c r="K10" s="158">
        <v>242</v>
      </c>
      <c r="L10" s="158">
        <v>240</v>
      </c>
      <c r="M10" s="158">
        <v>209</v>
      </c>
      <c r="N10" s="158">
        <v>237</v>
      </c>
      <c r="O10" s="158">
        <v>137</v>
      </c>
      <c r="P10" s="158">
        <v>154</v>
      </c>
      <c r="Q10" s="158">
        <v>144</v>
      </c>
      <c r="R10" s="158">
        <v>79</v>
      </c>
      <c r="S10" s="158">
        <v>83</v>
      </c>
      <c r="T10" s="158">
        <v>82</v>
      </c>
      <c r="U10" s="158">
        <f>'TABLA 19-21 M25'!H7</f>
        <v>57</v>
      </c>
      <c r="V10" s="169">
        <f t="shared" si="0"/>
        <v>-141</v>
      </c>
      <c r="W10" s="1"/>
      <c r="X10" s="1"/>
    </row>
    <row r="11" spans="1:80" ht="33" customHeight="1" thickBot="1" x14ac:dyDescent="0.25">
      <c r="A11" s="534"/>
      <c r="B11" s="162" t="s">
        <v>49</v>
      </c>
      <c r="C11" s="164">
        <v>104</v>
      </c>
      <c r="D11" s="164">
        <v>140</v>
      </c>
      <c r="E11" s="164">
        <v>87</v>
      </c>
      <c r="F11" s="164">
        <v>80</v>
      </c>
      <c r="G11" s="164">
        <v>81</v>
      </c>
      <c r="H11" s="164">
        <v>77</v>
      </c>
      <c r="I11" s="165">
        <v>113</v>
      </c>
      <c r="J11" s="165">
        <v>106</v>
      </c>
      <c r="K11" s="165">
        <v>120</v>
      </c>
      <c r="L11" s="165">
        <v>112</v>
      </c>
      <c r="M11" s="165">
        <v>104</v>
      </c>
      <c r="N11" s="165">
        <v>121</v>
      </c>
      <c r="O11" s="165">
        <v>66</v>
      </c>
      <c r="P11" s="165">
        <v>81</v>
      </c>
      <c r="Q11" s="165">
        <v>63</v>
      </c>
      <c r="R11" s="165">
        <v>33</v>
      </c>
      <c r="S11" s="165">
        <v>36</v>
      </c>
      <c r="T11" s="165">
        <v>41</v>
      </c>
      <c r="U11" s="165">
        <f>'TABLA 23-21x M25'!H7</f>
        <v>30</v>
      </c>
      <c r="V11" s="173">
        <f t="shared" si="0"/>
        <v>-74</v>
      </c>
      <c r="W11" s="1"/>
      <c r="X11" s="1"/>
    </row>
    <row r="12" spans="1:80" ht="33" hidden="1" customHeight="1" thickBot="1" x14ac:dyDescent="0.25">
      <c r="A12" s="541" t="s">
        <v>64</v>
      </c>
      <c r="B12" s="155" t="s">
        <v>29</v>
      </c>
      <c r="C12" s="157"/>
      <c r="D12" s="157"/>
      <c r="E12" s="157"/>
      <c r="F12" s="157"/>
      <c r="G12" s="157"/>
      <c r="H12" s="157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69">
        <f t="shared" si="0"/>
        <v>0</v>
      </c>
      <c r="W12" s="1"/>
      <c r="X12" s="1"/>
    </row>
    <row r="13" spans="1:80" ht="33" hidden="1" customHeight="1" thickBot="1" x14ac:dyDescent="0.25">
      <c r="A13" s="542"/>
      <c r="B13" s="162" t="s">
        <v>49</v>
      </c>
      <c r="C13" s="164"/>
      <c r="D13" s="164"/>
      <c r="E13" s="164"/>
      <c r="F13" s="164"/>
      <c r="G13" s="164"/>
      <c r="H13" s="164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73">
        <f t="shared" si="0"/>
        <v>0</v>
      </c>
      <c r="W13" s="1"/>
      <c r="X13" s="1"/>
    </row>
    <row r="14" spans="1:80" ht="33" customHeight="1" x14ac:dyDescent="0.2">
      <c r="A14" s="535" t="s">
        <v>28</v>
      </c>
      <c r="B14" s="155" t="s">
        <v>29</v>
      </c>
      <c r="C14" s="156">
        <f t="shared" ref="C14:I15" si="1">C4+C6+C8+C10+C12</f>
        <v>536</v>
      </c>
      <c r="D14" s="156">
        <f t="shared" si="1"/>
        <v>629</v>
      </c>
      <c r="E14" s="157">
        <f t="shared" si="1"/>
        <v>518</v>
      </c>
      <c r="F14" s="157">
        <f t="shared" si="1"/>
        <v>367</v>
      </c>
      <c r="G14" s="157">
        <f t="shared" si="1"/>
        <v>347</v>
      </c>
      <c r="H14" s="157">
        <f t="shared" si="1"/>
        <v>404</v>
      </c>
      <c r="I14" s="157">
        <f t="shared" si="1"/>
        <v>503</v>
      </c>
      <c r="J14" s="157">
        <f>J4+J6+J8+J10+J12</f>
        <v>658</v>
      </c>
      <c r="K14" s="158">
        <f>K4+K6+K8+K10+K12</f>
        <v>774</v>
      </c>
      <c r="L14" s="158">
        <v>803</v>
      </c>
      <c r="M14" s="158">
        <v>706</v>
      </c>
      <c r="N14" s="158">
        <v>669</v>
      </c>
      <c r="O14" s="158">
        <v>460</v>
      </c>
      <c r="P14" s="158">
        <v>489</v>
      </c>
      <c r="Q14" s="158">
        <f>Q4+Q6+Q8+Q10+Q12</f>
        <v>470</v>
      </c>
      <c r="R14" s="158">
        <v>306</v>
      </c>
      <c r="S14" s="158">
        <v>307</v>
      </c>
      <c r="T14" s="158">
        <v>314</v>
      </c>
      <c r="U14" s="158">
        <f>U4+U6+U8+U10+U12</f>
        <v>306</v>
      </c>
      <c r="V14" s="169">
        <f t="shared" si="0"/>
        <v>-230</v>
      </c>
      <c r="W14" s="1"/>
      <c r="X14" s="1"/>
    </row>
    <row r="15" spans="1:80" ht="33" customHeight="1" thickBot="1" x14ac:dyDescent="0.25">
      <c r="A15" s="536"/>
      <c r="B15" s="162" t="s">
        <v>49</v>
      </c>
      <c r="C15" s="163">
        <f t="shared" si="1"/>
        <v>276</v>
      </c>
      <c r="D15" s="163">
        <f t="shared" si="1"/>
        <v>325</v>
      </c>
      <c r="E15" s="164">
        <f t="shared" si="1"/>
        <v>272</v>
      </c>
      <c r="F15" s="164">
        <f t="shared" si="1"/>
        <v>177</v>
      </c>
      <c r="G15" s="164">
        <f t="shared" si="1"/>
        <v>163</v>
      </c>
      <c r="H15" s="164">
        <f t="shared" si="1"/>
        <v>204</v>
      </c>
      <c r="I15" s="164">
        <f t="shared" si="1"/>
        <v>237</v>
      </c>
      <c r="J15" s="164">
        <f>J5+J7+J9+J11+J13</f>
        <v>280</v>
      </c>
      <c r="K15" s="165">
        <f>K5+K7+K9+K11+K13</f>
        <v>365</v>
      </c>
      <c r="L15" s="165">
        <v>374</v>
      </c>
      <c r="M15" s="165">
        <v>300</v>
      </c>
      <c r="N15" s="165">
        <v>321</v>
      </c>
      <c r="O15" s="165">
        <v>192</v>
      </c>
      <c r="P15" s="165">
        <v>223</v>
      </c>
      <c r="Q15" s="165">
        <f>Q5+Q7+Q9+Q11+Q13</f>
        <v>205</v>
      </c>
      <c r="R15" s="165">
        <v>134</v>
      </c>
      <c r="S15" s="165">
        <v>151</v>
      </c>
      <c r="T15" s="165">
        <v>152</v>
      </c>
      <c r="U15" s="165">
        <f>U5+U7+U9+U11+U13</f>
        <v>157</v>
      </c>
      <c r="V15" s="173">
        <f t="shared" si="0"/>
        <v>-119</v>
      </c>
      <c r="W15" s="1"/>
      <c r="X15" s="1"/>
    </row>
    <row r="16" spans="1:80" s="182" customFormat="1" x14ac:dyDescent="0.2">
      <c r="A16" s="180" t="s">
        <v>65</v>
      </c>
      <c r="B16" s="91"/>
      <c r="C16" s="91"/>
      <c r="D16" s="91"/>
      <c r="E16" s="91"/>
      <c r="F16" s="91"/>
      <c r="G16" s="9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91"/>
      <c r="W16" s="150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22" s="1" customFormat="1" x14ac:dyDescent="0.2"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2" s="1" customFormat="1" ht="13.5" thickBot="1" x14ac:dyDescent="0.25"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2" s="1" customFormat="1" ht="29.25" customHeight="1" x14ac:dyDescent="0.2">
      <c r="A19" s="537" t="s">
        <v>25</v>
      </c>
      <c r="B19" s="538"/>
      <c r="C19" s="543" t="s">
        <v>30</v>
      </c>
      <c r="D19" s="543"/>
      <c r="E19" s="543"/>
      <c r="F19" s="543"/>
      <c r="G19" s="543"/>
      <c r="H19" s="543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5"/>
    </row>
    <row r="20" spans="1:22" s="1" customFormat="1" ht="34.5" customHeight="1" thickBot="1" x14ac:dyDescent="0.25">
      <c r="A20" s="539"/>
      <c r="B20" s="540"/>
      <c r="C20" s="151">
        <v>2003</v>
      </c>
      <c r="D20" s="151">
        <v>2004</v>
      </c>
      <c r="E20" s="151">
        <v>2005</v>
      </c>
      <c r="F20" s="151">
        <v>2006</v>
      </c>
      <c r="G20" s="151">
        <v>2007</v>
      </c>
      <c r="H20" s="152">
        <v>2008</v>
      </c>
      <c r="I20" s="153">
        <v>2009</v>
      </c>
      <c r="J20" s="152">
        <v>2010</v>
      </c>
      <c r="K20" s="153">
        <v>2011</v>
      </c>
      <c r="L20" s="153">
        <v>2012</v>
      </c>
      <c r="M20" s="153">
        <v>2013</v>
      </c>
      <c r="N20" s="153">
        <v>2014</v>
      </c>
      <c r="O20" s="153">
        <v>2015</v>
      </c>
      <c r="P20" s="153">
        <v>2016</v>
      </c>
      <c r="Q20" s="153">
        <v>2017</v>
      </c>
      <c r="R20" s="153">
        <v>2018</v>
      </c>
      <c r="S20" s="153">
        <v>2019</v>
      </c>
      <c r="T20" s="153">
        <v>2020</v>
      </c>
      <c r="U20" s="153">
        <v>2021</v>
      </c>
      <c r="V20" s="435" t="s">
        <v>98</v>
      </c>
    </row>
    <row r="21" spans="1:22" s="1" customFormat="1" ht="24" customHeight="1" x14ac:dyDescent="0.2">
      <c r="A21" s="533" t="s">
        <v>26</v>
      </c>
      <c r="B21" s="155" t="s">
        <v>29</v>
      </c>
      <c r="C21" s="170">
        <v>43</v>
      </c>
      <c r="D21" s="157">
        <v>55</v>
      </c>
      <c r="E21" s="157">
        <v>22</v>
      </c>
      <c r="F21" s="157">
        <v>15</v>
      </c>
      <c r="G21" s="157">
        <v>16</v>
      </c>
      <c r="H21" s="157">
        <v>36</v>
      </c>
      <c r="I21" s="158">
        <v>23</v>
      </c>
      <c r="J21" s="158">
        <v>35</v>
      </c>
      <c r="K21" s="158">
        <v>31</v>
      </c>
      <c r="L21" s="158">
        <v>55</v>
      </c>
      <c r="M21" s="158">
        <v>47</v>
      </c>
      <c r="N21" s="158">
        <v>27</v>
      </c>
      <c r="O21" s="158">
        <v>15</v>
      </c>
      <c r="P21" s="158">
        <v>14</v>
      </c>
      <c r="Q21" s="158">
        <v>24</v>
      </c>
      <c r="R21" s="158">
        <v>23</v>
      </c>
      <c r="S21" s="158">
        <v>17</v>
      </c>
      <c r="T21" s="158">
        <v>21</v>
      </c>
      <c r="U21" s="158">
        <f>'TABLA 19-21 M25'!H14</f>
        <v>31</v>
      </c>
      <c r="V21" s="169">
        <f t="shared" ref="V21:V28" si="2">U21-C21</f>
        <v>-12</v>
      </c>
    </row>
    <row r="22" spans="1:22" s="1" customFormat="1" ht="24" customHeight="1" thickBot="1" x14ac:dyDescent="0.25">
      <c r="A22" s="534"/>
      <c r="B22" s="162" t="s">
        <v>49</v>
      </c>
      <c r="C22" s="174">
        <v>20</v>
      </c>
      <c r="D22" s="164">
        <v>28</v>
      </c>
      <c r="E22" s="164">
        <v>12</v>
      </c>
      <c r="F22" s="164">
        <v>9</v>
      </c>
      <c r="G22" s="164">
        <v>5</v>
      </c>
      <c r="H22" s="164">
        <v>19</v>
      </c>
      <c r="I22" s="165">
        <v>8</v>
      </c>
      <c r="J22" s="165">
        <v>14</v>
      </c>
      <c r="K22" s="165">
        <v>14</v>
      </c>
      <c r="L22" s="165">
        <v>20</v>
      </c>
      <c r="M22" s="165">
        <v>10</v>
      </c>
      <c r="N22" s="165">
        <v>14</v>
      </c>
      <c r="O22" s="165">
        <v>3</v>
      </c>
      <c r="P22" s="165">
        <v>8</v>
      </c>
      <c r="Q22" s="165">
        <v>11</v>
      </c>
      <c r="R22" s="165">
        <v>5</v>
      </c>
      <c r="S22" s="165">
        <v>8</v>
      </c>
      <c r="T22" s="165">
        <v>8</v>
      </c>
      <c r="U22" s="165">
        <f>'TABLA 23-21x M25'!H14</f>
        <v>12</v>
      </c>
      <c r="V22" s="173">
        <f t="shared" si="2"/>
        <v>-8</v>
      </c>
    </row>
    <row r="23" spans="1:22" s="1" customFormat="1" ht="24" customHeight="1" x14ac:dyDescent="0.2">
      <c r="A23" s="533" t="s">
        <v>27</v>
      </c>
      <c r="B23" s="155" t="s">
        <v>29</v>
      </c>
      <c r="C23" s="157">
        <v>42</v>
      </c>
      <c r="D23" s="157">
        <v>34</v>
      </c>
      <c r="E23" s="157">
        <v>49</v>
      </c>
      <c r="F23" s="157">
        <v>30</v>
      </c>
      <c r="G23" s="157">
        <v>15</v>
      </c>
      <c r="H23" s="157">
        <v>26</v>
      </c>
      <c r="I23" s="158">
        <v>24</v>
      </c>
      <c r="J23" s="158">
        <v>41</v>
      </c>
      <c r="K23" s="158">
        <v>50</v>
      </c>
      <c r="L23" s="158">
        <v>49</v>
      </c>
      <c r="M23" s="158">
        <v>70</v>
      </c>
      <c r="N23" s="158">
        <v>60</v>
      </c>
      <c r="O23" s="158">
        <v>76</v>
      </c>
      <c r="P23" s="158">
        <v>58</v>
      </c>
      <c r="Q23" s="158">
        <v>66</v>
      </c>
      <c r="R23" s="158">
        <v>54</v>
      </c>
      <c r="S23" s="158">
        <v>44</v>
      </c>
      <c r="T23" s="158">
        <v>65</v>
      </c>
      <c r="U23" s="158">
        <f>'TABLA 19-21 M25'!H15</f>
        <v>54</v>
      </c>
      <c r="V23" s="169">
        <f t="shared" si="2"/>
        <v>12</v>
      </c>
    </row>
    <row r="24" spans="1:22" s="1" customFormat="1" ht="24" customHeight="1" thickBot="1" x14ac:dyDescent="0.25">
      <c r="A24" s="534"/>
      <c r="B24" s="162" t="s">
        <v>49</v>
      </c>
      <c r="C24" s="164">
        <v>27</v>
      </c>
      <c r="D24" s="164">
        <v>17</v>
      </c>
      <c r="E24" s="164">
        <v>31</v>
      </c>
      <c r="F24" s="164">
        <v>14</v>
      </c>
      <c r="G24" s="164">
        <v>6</v>
      </c>
      <c r="H24" s="164">
        <v>13</v>
      </c>
      <c r="I24" s="165">
        <v>9</v>
      </c>
      <c r="J24" s="165">
        <v>16</v>
      </c>
      <c r="K24" s="165">
        <v>25</v>
      </c>
      <c r="L24" s="165">
        <v>26</v>
      </c>
      <c r="M24" s="165">
        <v>23</v>
      </c>
      <c r="N24" s="165">
        <v>28</v>
      </c>
      <c r="O24" s="165">
        <v>33</v>
      </c>
      <c r="P24" s="165">
        <v>24</v>
      </c>
      <c r="Q24" s="165">
        <v>33</v>
      </c>
      <c r="R24" s="165">
        <v>26</v>
      </c>
      <c r="S24" s="165">
        <v>36</v>
      </c>
      <c r="T24" s="165">
        <v>26</v>
      </c>
      <c r="U24" s="165">
        <f>'TABLA 23-21x M25'!H15</f>
        <v>34</v>
      </c>
      <c r="V24" s="173">
        <f t="shared" si="2"/>
        <v>7</v>
      </c>
    </row>
    <row r="25" spans="1:22" s="1" customFormat="1" ht="24" customHeight="1" x14ac:dyDescent="0.2">
      <c r="A25" s="533" t="s">
        <v>20</v>
      </c>
      <c r="B25" s="155" t="s">
        <v>29</v>
      </c>
      <c r="C25" s="157">
        <v>121</v>
      </c>
      <c r="D25" s="157">
        <v>168</v>
      </c>
      <c r="E25" s="157">
        <v>78</v>
      </c>
      <c r="F25" s="157">
        <v>44</v>
      </c>
      <c r="G25" s="157">
        <v>46</v>
      </c>
      <c r="H25" s="157">
        <v>64</v>
      </c>
      <c r="I25" s="158">
        <v>82</v>
      </c>
      <c r="J25" s="158">
        <v>116</v>
      </c>
      <c r="K25" s="158">
        <v>190</v>
      </c>
      <c r="L25" s="158">
        <v>159</v>
      </c>
      <c r="M25" s="158">
        <v>159</v>
      </c>
      <c r="N25" s="158">
        <v>107</v>
      </c>
      <c r="O25" s="158">
        <v>67</v>
      </c>
      <c r="P25" s="158">
        <v>48</v>
      </c>
      <c r="Q25" s="158">
        <v>49</v>
      </c>
      <c r="R25" s="158">
        <v>35</v>
      </c>
      <c r="S25" s="158">
        <v>32</v>
      </c>
      <c r="T25" s="158">
        <v>30</v>
      </c>
      <c r="U25" s="158">
        <f>'TABLA 19-21 M25'!H16</f>
        <v>45</v>
      </c>
      <c r="V25" s="169">
        <f t="shared" si="2"/>
        <v>-76</v>
      </c>
    </row>
    <row r="26" spans="1:22" s="1" customFormat="1" ht="24" customHeight="1" thickBot="1" x14ac:dyDescent="0.25">
      <c r="A26" s="534"/>
      <c r="B26" s="162" t="s">
        <v>49</v>
      </c>
      <c r="C26" s="164">
        <v>53</v>
      </c>
      <c r="D26" s="164">
        <v>74</v>
      </c>
      <c r="E26" s="164">
        <v>44</v>
      </c>
      <c r="F26" s="164">
        <v>15</v>
      </c>
      <c r="G26" s="164">
        <v>14</v>
      </c>
      <c r="H26" s="164">
        <v>28</v>
      </c>
      <c r="I26" s="165">
        <v>39</v>
      </c>
      <c r="J26" s="165">
        <v>44</v>
      </c>
      <c r="K26" s="165">
        <v>89</v>
      </c>
      <c r="L26" s="165">
        <v>84</v>
      </c>
      <c r="M26" s="165">
        <v>84</v>
      </c>
      <c r="N26" s="165">
        <v>52</v>
      </c>
      <c r="O26" s="165">
        <v>31</v>
      </c>
      <c r="P26" s="165">
        <v>24</v>
      </c>
      <c r="Q26" s="165">
        <v>14</v>
      </c>
      <c r="R26" s="165">
        <v>16</v>
      </c>
      <c r="S26" s="165">
        <v>23</v>
      </c>
      <c r="T26" s="165">
        <v>15</v>
      </c>
      <c r="U26" s="165">
        <f>'TABLA 23-21x M25'!H16</f>
        <v>23</v>
      </c>
      <c r="V26" s="173">
        <f t="shared" si="2"/>
        <v>-30</v>
      </c>
    </row>
    <row r="27" spans="1:22" s="1" customFormat="1" ht="24" customHeight="1" x14ac:dyDescent="0.2">
      <c r="A27" s="533" t="s">
        <v>21</v>
      </c>
      <c r="B27" s="155" t="s">
        <v>29</v>
      </c>
      <c r="C27" s="157">
        <v>73</v>
      </c>
      <c r="D27" s="157">
        <v>63</v>
      </c>
      <c r="E27" s="157">
        <v>71</v>
      </c>
      <c r="F27" s="157">
        <v>71</v>
      </c>
      <c r="G27" s="157">
        <v>53</v>
      </c>
      <c r="H27" s="157">
        <v>42</v>
      </c>
      <c r="I27" s="158">
        <v>85</v>
      </c>
      <c r="J27" s="158">
        <v>107</v>
      </c>
      <c r="K27" s="158">
        <v>95</v>
      </c>
      <c r="L27" s="158">
        <v>116</v>
      </c>
      <c r="M27" s="158">
        <v>93</v>
      </c>
      <c r="N27" s="158">
        <v>120</v>
      </c>
      <c r="O27" s="158">
        <v>56</v>
      </c>
      <c r="P27" s="158">
        <v>48</v>
      </c>
      <c r="Q27" s="158">
        <v>64</v>
      </c>
      <c r="R27" s="158">
        <v>37</v>
      </c>
      <c r="S27" s="158">
        <v>29</v>
      </c>
      <c r="T27" s="158">
        <v>48</v>
      </c>
      <c r="U27" s="158">
        <f>'TABLA 19-21 M25'!H17</f>
        <v>39</v>
      </c>
      <c r="V27" s="159">
        <f t="shared" si="2"/>
        <v>-34</v>
      </c>
    </row>
    <row r="28" spans="1:22" s="1" customFormat="1" ht="24" customHeight="1" thickBot="1" x14ac:dyDescent="0.25">
      <c r="A28" s="534"/>
      <c r="B28" s="162" t="s">
        <v>49</v>
      </c>
      <c r="C28" s="164">
        <v>39</v>
      </c>
      <c r="D28" s="164">
        <v>27</v>
      </c>
      <c r="E28" s="164">
        <v>43</v>
      </c>
      <c r="F28" s="164">
        <v>34</v>
      </c>
      <c r="G28" s="164">
        <v>33</v>
      </c>
      <c r="H28" s="164">
        <v>23</v>
      </c>
      <c r="I28" s="165">
        <v>41</v>
      </c>
      <c r="J28" s="165">
        <v>52</v>
      </c>
      <c r="K28" s="165">
        <v>51</v>
      </c>
      <c r="L28" s="165">
        <v>46</v>
      </c>
      <c r="M28" s="165">
        <v>49</v>
      </c>
      <c r="N28" s="165">
        <v>59</v>
      </c>
      <c r="O28" s="165">
        <v>24</v>
      </c>
      <c r="P28" s="165">
        <v>14</v>
      </c>
      <c r="Q28" s="165">
        <v>31</v>
      </c>
      <c r="R28" s="165">
        <v>12</v>
      </c>
      <c r="S28" s="165">
        <v>17</v>
      </c>
      <c r="T28" s="165">
        <v>21</v>
      </c>
      <c r="U28" s="165">
        <f>'TABLA 23-21x M25'!H17</f>
        <v>20</v>
      </c>
      <c r="V28" s="166">
        <f t="shared" si="2"/>
        <v>-19</v>
      </c>
    </row>
    <row r="29" spans="1:22" s="1" customFormat="1" ht="24" customHeight="1" x14ac:dyDescent="0.2">
      <c r="A29" s="535" t="s">
        <v>28</v>
      </c>
      <c r="B29" s="155" t="s">
        <v>29</v>
      </c>
      <c r="C29" s="157">
        <f>C21+C23+C25+C27</f>
        <v>279</v>
      </c>
      <c r="D29" s="157">
        <f t="shared" ref="D29:V29" si="3">D21+D23+D25+D27</f>
        <v>320</v>
      </c>
      <c r="E29" s="157">
        <f t="shared" si="3"/>
        <v>220</v>
      </c>
      <c r="F29" s="157">
        <f t="shared" si="3"/>
        <v>160</v>
      </c>
      <c r="G29" s="157">
        <f t="shared" si="3"/>
        <v>130</v>
      </c>
      <c r="H29" s="157">
        <f t="shared" si="3"/>
        <v>168</v>
      </c>
      <c r="I29" s="157">
        <f t="shared" si="3"/>
        <v>214</v>
      </c>
      <c r="J29" s="157">
        <f t="shared" si="3"/>
        <v>299</v>
      </c>
      <c r="K29" s="158">
        <f t="shared" si="3"/>
        <v>366</v>
      </c>
      <c r="L29" s="158">
        <f t="shared" si="3"/>
        <v>379</v>
      </c>
      <c r="M29" s="158">
        <f t="shared" si="3"/>
        <v>369</v>
      </c>
      <c r="N29" s="158">
        <f t="shared" si="3"/>
        <v>314</v>
      </c>
      <c r="O29" s="158">
        <f t="shared" si="3"/>
        <v>214</v>
      </c>
      <c r="P29" s="158">
        <f t="shared" si="3"/>
        <v>168</v>
      </c>
      <c r="Q29" s="158">
        <f>Q21+Q23+Q25+Q27</f>
        <v>203</v>
      </c>
      <c r="R29" s="158">
        <v>149</v>
      </c>
      <c r="S29" s="158">
        <v>122</v>
      </c>
      <c r="T29" s="158">
        <v>164</v>
      </c>
      <c r="U29" s="158">
        <f t="shared" si="3"/>
        <v>169</v>
      </c>
      <c r="V29" s="159">
        <f t="shared" si="3"/>
        <v>-110</v>
      </c>
    </row>
    <row r="30" spans="1:22" s="1" customFormat="1" ht="24" customHeight="1" thickBot="1" x14ac:dyDescent="0.25">
      <c r="A30" s="536"/>
      <c r="B30" s="162" t="s">
        <v>49</v>
      </c>
      <c r="C30" s="164">
        <f t="shared" ref="C30:V30" si="4">C22+C24+C26+C28</f>
        <v>139</v>
      </c>
      <c r="D30" s="164">
        <f t="shared" si="4"/>
        <v>146</v>
      </c>
      <c r="E30" s="164">
        <f t="shared" si="4"/>
        <v>130</v>
      </c>
      <c r="F30" s="164">
        <f t="shared" si="4"/>
        <v>72</v>
      </c>
      <c r="G30" s="164">
        <f t="shared" si="4"/>
        <v>58</v>
      </c>
      <c r="H30" s="164">
        <f t="shared" si="4"/>
        <v>83</v>
      </c>
      <c r="I30" s="164">
        <f t="shared" si="4"/>
        <v>97</v>
      </c>
      <c r="J30" s="164">
        <f t="shared" si="4"/>
        <v>126</v>
      </c>
      <c r="K30" s="165">
        <f t="shared" si="4"/>
        <v>179</v>
      </c>
      <c r="L30" s="165">
        <f t="shared" si="4"/>
        <v>176</v>
      </c>
      <c r="M30" s="165">
        <f t="shared" si="4"/>
        <v>166</v>
      </c>
      <c r="N30" s="165">
        <f t="shared" si="4"/>
        <v>153</v>
      </c>
      <c r="O30" s="165">
        <f t="shared" si="4"/>
        <v>91</v>
      </c>
      <c r="P30" s="165">
        <f t="shared" si="4"/>
        <v>70</v>
      </c>
      <c r="Q30" s="165">
        <f>Q22+Q24+Q26+Q28</f>
        <v>89</v>
      </c>
      <c r="R30" s="165">
        <v>59</v>
      </c>
      <c r="S30" s="165">
        <v>84</v>
      </c>
      <c r="T30" s="165">
        <v>70</v>
      </c>
      <c r="U30" s="165">
        <f t="shared" si="4"/>
        <v>89</v>
      </c>
      <c r="V30" s="166">
        <f t="shared" si="4"/>
        <v>-50</v>
      </c>
    </row>
    <row r="31" spans="1:22" s="1" customFormat="1" x14ac:dyDescent="0.2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2" s="1" customFormat="1" x14ac:dyDescent="0.2"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2" s="1" customFormat="1" ht="13.5" thickBot="1" x14ac:dyDescent="0.25"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2" s="1" customFormat="1" ht="27" customHeight="1" x14ac:dyDescent="0.2">
      <c r="A34" s="537" t="s">
        <v>25</v>
      </c>
      <c r="B34" s="538"/>
      <c r="C34" s="543" t="s">
        <v>63</v>
      </c>
      <c r="D34" s="543"/>
      <c r="E34" s="543"/>
      <c r="F34" s="543"/>
      <c r="G34" s="543"/>
      <c r="H34" s="543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5"/>
    </row>
    <row r="35" spans="1:22" s="1" customFormat="1" ht="38.25" customHeight="1" thickBot="1" x14ac:dyDescent="0.25">
      <c r="A35" s="539"/>
      <c r="B35" s="540"/>
      <c r="C35" s="151">
        <v>2003</v>
      </c>
      <c r="D35" s="151">
        <v>2004</v>
      </c>
      <c r="E35" s="151">
        <v>2005</v>
      </c>
      <c r="F35" s="151">
        <v>2006</v>
      </c>
      <c r="G35" s="151">
        <v>2007</v>
      </c>
      <c r="H35" s="151">
        <v>2008</v>
      </c>
      <c r="I35" s="151">
        <v>2009</v>
      </c>
      <c r="J35" s="151">
        <v>2010</v>
      </c>
      <c r="K35" s="151">
        <v>2011</v>
      </c>
      <c r="L35" s="154">
        <v>2012</v>
      </c>
      <c r="M35" s="154">
        <v>2013</v>
      </c>
      <c r="N35" s="154">
        <v>2014</v>
      </c>
      <c r="O35" s="153">
        <v>2015</v>
      </c>
      <c r="P35" s="153">
        <v>2016</v>
      </c>
      <c r="Q35" s="153">
        <v>2017</v>
      </c>
      <c r="R35" s="153">
        <v>2018</v>
      </c>
      <c r="S35" s="153">
        <v>2019</v>
      </c>
      <c r="T35" s="153">
        <v>2020</v>
      </c>
      <c r="U35" s="153">
        <v>2021</v>
      </c>
      <c r="V35" s="435" t="s">
        <v>98</v>
      </c>
    </row>
    <row r="36" spans="1:22" s="1" customFormat="1" ht="31.5" customHeight="1" x14ac:dyDescent="0.2">
      <c r="A36" s="533" t="s">
        <v>26</v>
      </c>
      <c r="B36" s="155" t="s">
        <v>29</v>
      </c>
      <c r="C36" s="171">
        <f t="shared" ref="C36:U36" si="5">C21/C4</f>
        <v>0.69354838709677424</v>
      </c>
      <c r="D36" s="171">
        <f t="shared" si="5"/>
        <v>0.72368421052631582</v>
      </c>
      <c r="E36" s="160">
        <f t="shared" si="5"/>
        <v>0.47826086956521741</v>
      </c>
      <c r="F36" s="160">
        <f t="shared" si="5"/>
        <v>0.51724137931034486</v>
      </c>
      <c r="G36" s="160">
        <f t="shared" si="5"/>
        <v>0.33333333333333331</v>
      </c>
      <c r="H36" s="171">
        <f t="shared" si="5"/>
        <v>0.87804878048780488</v>
      </c>
      <c r="I36" s="171">
        <f t="shared" si="5"/>
        <v>0.57499999999999996</v>
      </c>
      <c r="J36" s="171">
        <f t="shared" si="5"/>
        <v>0.61403508771929827</v>
      </c>
      <c r="K36" s="171">
        <f t="shared" si="5"/>
        <v>0.60784313725490191</v>
      </c>
      <c r="L36" s="172">
        <f t="shared" si="5"/>
        <v>0.63218390804597702</v>
      </c>
      <c r="M36" s="172">
        <f t="shared" si="5"/>
        <v>0.72307692307692306</v>
      </c>
      <c r="N36" s="172">
        <f t="shared" si="5"/>
        <v>0.62790697674418605</v>
      </c>
      <c r="O36" s="172">
        <f t="shared" si="5"/>
        <v>0.57692307692307687</v>
      </c>
      <c r="P36" s="172">
        <f t="shared" si="5"/>
        <v>0.56000000000000005</v>
      </c>
      <c r="Q36" s="172">
        <f t="shared" ref="Q36:Q43" si="6">Q21/Q4</f>
        <v>0.5714285714285714</v>
      </c>
      <c r="R36" s="172">
        <v>0.6216216216216216</v>
      </c>
      <c r="S36" s="172">
        <v>0.42499999999999999</v>
      </c>
      <c r="T36" s="172">
        <v>0.56756756756756754</v>
      </c>
      <c r="U36" s="172">
        <f t="shared" si="5"/>
        <v>0.63265306122448983</v>
      </c>
      <c r="V36" s="161">
        <f>U36-C36</f>
        <v>-6.0895325872284412E-2</v>
      </c>
    </row>
    <row r="37" spans="1:22" s="1" customFormat="1" ht="31.5" customHeight="1" thickBot="1" x14ac:dyDescent="0.25">
      <c r="A37" s="534"/>
      <c r="B37" s="162" t="s">
        <v>49</v>
      </c>
      <c r="C37" s="175">
        <f t="shared" ref="C37:U37" si="7">C22/C5</f>
        <v>0.64516129032258063</v>
      </c>
      <c r="D37" s="175">
        <f t="shared" si="7"/>
        <v>0.66666666666666663</v>
      </c>
      <c r="E37" s="167">
        <f t="shared" si="7"/>
        <v>0.52173913043478259</v>
      </c>
      <c r="F37" s="167">
        <f t="shared" si="7"/>
        <v>0.47368421052631576</v>
      </c>
      <c r="G37" s="167">
        <f t="shared" si="7"/>
        <v>0.21739130434782608</v>
      </c>
      <c r="H37" s="175">
        <f t="shared" si="7"/>
        <v>0.95</v>
      </c>
      <c r="I37" s="175">
        <f t="shared" si="7"/>
        <v>0.66666666666666663</v>
      </c>
      <c r="J37" s="175">
        <f t="shared" si="7"/>
        <v>0.60869565217391308</v>
      </c>
      <c r="K37" s="175">
        <f t="shared" si="7"/>
        <v>0.60869565217391308</v>
      </c>
      <c r="L37" s="176">
        <f t="shared" si="7"/>
        <v>0.54054054054054057</v>
      </c>
      <c r="M37" s="176">
        <f t="shared" si="7"/>
        <v>0.55555555555555558</v>
      </c>
      <c r="N37" s="176">
        <f t="shared" si="7"/>
        <v>0.73684210526315785</v>
      </c>
      <c r="O37" s="176">
        <f t="shared" si="7"/>
        <v>0.42857142857142855</v>
      </c>
      <c r="P37" s="176">
        <f t="shared" si="7"/>
        <v>0.61538461538461542</v>
      </c>
      <c r="Q37" s="176">
        <f t="shared" si="6"/>
        <v>0.61111111111111116</v>
      </c>
      <c r="R37" s="176">
        <v>0.41666666666666669</v>
      </c>
      <c r="S37" s="176">
        <v>0.66666666666666663</v>
      </c>
      <c r="T37" s="176">
        <v>0.5</v>
      </c>
      <c r="U37" s="176">
        <f t="shared" si="7"/>
        <v>0.5714285714285714</v>
      </c>
      <c r="V37" s="168">
        <f t="shared" ref="V37:V45" si="8">U37-C37</f>
        <v>-7.373271889400923E-2</v>
      </c>
    </row>
    <row r="38" spans="1:22" s="1" customFormat="1" ht="31.5" customHeight="1" x14ac:dyDescent="0.2">
      <c r="A38" s="533" t="s">
        <v>27</v>
      </c>
      <c r="B38" s="155" t="s">
        <v>29</v>
      </c>
      <c r="C38" s="171">
        <f t="shared" ref="C38:U38" si="9">C23/C6</f>
        <v>0.73684210526315785</v>
      </c>
      <c r="D38" s="171">
        <f t="shared" si="9"/>
        <v>0.82926829268292679</v>
      </c>
      <c r="E38" s="160">
        <f t="shared" si="9"/>
        <v>0.67123287671232879</v>
      </c>
      <c r="F38" s="160">
        <f t="shared" si="9"/>
        <v>0.66666666666666663</v>
      </c>
      <c r="G38" s="160">
        <f t="shared" si="9"/>
        <v>0.33333333333333331</v>
      </c>
      <c r="H38" s="171">
        <f t="shared" si="9"/>
        <v>0.3611111111111111</v>
      </c>
      <c r="I38" s="171">
        <f t="shared" si="9"/>
        <v>0.4</v>
      </c>
      <c r="J38" s="171">
        <f t="shared" si="9"/>
        <v>0.31060606060606061</v>
      </c>
      <c r="K38" s="171">
        <f t="shared" si="9"/>
        <v>0.3968253968253968</v>
      </c>
      <c r="L38" s="172">
        <f t="shared" si="9"/>
        <v>0.34265734265734266</v>
      </c>
      <c r="M38" s="172">
        <f t="shared" si="9"/>
        <v>0.48951048951048953</v>
      </c>
      <c r="N38" s="172">
        <f t="shared" si="9"/>
        <v>0.43795620437956206</v>
      </c>
      <c r="O38" s="172">
        <f t="shared" si="9"/>
        <v>0.52777777777777779</v>
      </c>
      <c r="P38" s="172">
        <f t="shared" si="9"/>
        <v>0.42028985507246375</v>
      </c>
      <c r="Q38" s="172">
        <f t="shared" si="6"/>
        <v>0.44594594594594594</v>
      </c>
      <c r="R38" s="172">
        <v>0.49090909090909091</v>
      </c>
      <c r="S38" s="172">
        <v>0.46808510638297873</v>
      </c>
      <c r="T38" s="172">
        <v>0.5803571428571429</v>
      </c>
      <c r="U38" s="172">
        <f t="shared" si="9"/>
        <v>0.47368421052631576</v>
      </c>
      <c r="V38" s="161">
        <f t="shared" si="8"/>
        <v>-0.26315789473684209</v>
      </c>
    </row>
    <row r="39" spans="1:22" s="1" customFormat="1" ht="31.5" customHeight="1" thickBot="1" x14ac:dyDescent="0.25">
      <c r="A39" s="534"/>
      <c r="B39" s="162" t="s">
        <v>49</v>
      </c>
      <c r="C39" s="175">
        <f t="shared" ref="C39:U39" si="10">C24/C7</f>
        <v>0.81818181818181823</v>
      </c>
      <c r="D39" s="175">
        <f t="shared" si="10"/>
        <v>0.80952380952380953</v>
      </c>
      <c r="E39" s="167">
        <f t="shared" si="10"/>
        <v>0.70454545454545459</v>
      </c>
      <c r="F39" s="167">
        <f t="shared" si="10"/>
        <v>0.53846153846153844</v>
      </c>
      <c r="G39" s="167">
        <f t="shared" si="10"/>
        <v>0.24</v>
      </c>
      <c r="H39" s="175">
        <f t="shared" si="10"/>
        <v>0.34210526315789475</v>
      </c>
      <c r="I39" s="175">
        <f t="shared" si="10"/>
        <v>0.32142857142857145</v>
      </c>
      <c r="J39" s="175">
        <f t="shared" si="10"/>
        <v>0.2711864406779661</v>
      </c>
      <c r="K39" s="175">
        <f t="shared" si="10"/>
        <v>0.3968253968253968</v>
      </c>
      <c r="L39" s="176">
        <f t="shared" si="10"/>
        <v>0.3611111111111111</v>
      </c>
      <c r="M39" s="176">
        <f t="shared" si="10"/>
        <v>0.43396226415094341</v>
      </c>
      <c r="N39" s="176">
        <f t="shared" si="10"/>
        <v>0.41176470588235292</v>
      </c>
      <c r="O39" s="176">
        <f t="shared" si="10"/>
        <v>0.62264150943396224</v>
      </c>
      <c r="P39" s="176">
        <f t="shared" si="10"/>
        <v>0.38709677419354838</v>
      </c>
      <c r="Q39" s="176">
        <f t="shared" si="6"/>
        <v>0.4925373134328358</v>
      </c>
      <c r="R39" s="176">
        <v>0.48148148148148145</v>
      </c>
      <c r="S39" s="176">
        <v>0.61016949152542377</v>
      </c>
      <c r="T39" s="176">
        <v>0.5</v>
      </c>
      <c r="U39" s="176">
        <f t="shared" si="10"/>
        <v>0.55737704918032782</v>
      </c>
      <c r="V39" s="168">
        <f t="shared" si="8"/>
        <v>-0.26080476900149041</v>
      </c>
    </row>
    <row r="40" spans="1:22" s="1" customFormat="1" ht="31.5" customHeight="1" x14ac:dyDescent="0.2">
      <c r="A40" s="533" t="s">
        <v>20</v>
      </c>
      <c r="B40" s="155" t="s">
        <v>29</v>
      </c>
      <c r="C40" s="171">
        <f t="shared" ref="C40:U40" si="11">C25/C8</f>
        <v>0.55251141552511418</v>
      </c>
      <c r="D40" s="171">
        <f t="shared" si="11"/>
        <v>0.64864864864864868</v>
      </c>
      <c r="E40" s="160">
        <f t="shared" si="11"/>
        <v>0.34977578475336324</v>
      </c>
      <c r="F40" s="160">
        <f t="shared" si="11"/>
        <v>0.33846153846153848</v>
      </c>
      <c r="G40" s="160">
        <f t="shared" si="11"/>
        <v>0.48421052631578948</v>
      </c>
      <c r="H40" s="171">
        <f t="shared" si="11"/>
        <v>0.47407407407407409</v>
      </c>
      <c r="I40" s="171">
        <f t="shared" si="11"/>
        <v>0.49101796407185627</v>
      </c>
      <c r="J40" s="171">
        <f t="shared" si="11"/>
        <v>0.5</v>
      </c>
      <c r="K40" s="171">
        <f t="shared" si="11"/>
        <v>0.53521126760563376</v>
      </c>
      <c r="L40" s="172">
        <f t="shared" si="11"/>
        <v>0.47747747747747749</v>
      </c>
      <c r="M40" s="172">
        <f t="shared" si="11"/>
        <v>0.55017301038062283</v>
      </c>
      <c r="N40" s="172">
        <f t="shared" si="11"/>
        <v>0.42460317460317459</v>
      </c>
      <c r="O40" s="172">
        <f t="shared" si="11"/>
        <v>0.43790849673202614</v>
      </c>
      <c r="P40" s="172">
        <f t="shared" si="11"/>
        <v>0.27906976744186046</v>
      </c>
      <c r="Q40" s="172">
        <f t="shared" si="6"/>
        <v>0.36029411764705882</v>
      </c>
      <c r="R40" s="172">
        <v>0.4375</v>
      </c>
      <c r="S40" s="172">
        <v>0.35555555555555557</v>
      </c>
      <c r="T40" s="172">
        <v>0.36144578313253012</v>
      </c>
      <c r="U40" s="172">
        <f t="shared" si="11"/>
        <v>0.52325581395348841</v>
      </c>
      <c r="V40" s="161">
        <f t="shared" si="8"/>
        <v>-2.9255601571625767E-2</v>
      </c>
    </row>
    <row r="41" spans="1:22" s="1" customFormat="1" ht="31.5" customHeight="1" thickBot="1" x14ac:dyDescent="0.25">
      <c r="A41" s="534"/>
      <c r="B41" s="162" t="s">
        <v>49</v>
      </c>
      <c r="C41" s="175">
        <f t="shared" ref="C41:U41" si="12">C26/C9</f>
        <v>0.49074074074074076</v>
      </c>
      <c r="D41" s="175">
        <f t="shared" si="12"/>
        <v>0.60655737704918034</v>
      </c>
      <c r="E41" s="167">
        <f t="shared" si="12"/>
        <v>0.3728813559322034</v>
      </c>
      <c r="F41" s="167">
        <f t="shared" si="12"/>
        <v>0.28846153846153844</v>
      </c>
      <c r="G41" s="167">
        <f t="shared" si="12"/>
        <v>0.41176470588235292</v>
      </c>
      <c r="H41" s="175">
        <f t="shared" si="12"/>
        <v>0.40579710144927539</v>
      </c>
      <c r="I41" s="175">
        <f t="shared" si="12"/>
        <v>0.4642857142857143</v>
      </c>
      <c r="J41" s="175">
        <f t="shared" si="12"/>
        <v>0.47826086956521741</v>
      </c>
      <c r="K41" s="175">
        <f t="shared" si="12"/>
        <v>0.55974842767295596</v>
      </c>
      <c r="L41" s="176">
        <f t="shared" si="12"/>
        <v>0.5490196078431373</v>
      </c>
      <c r="M41" s="176">
        <f t="shared" si="12"/>
        <v>0.67200000000000004</v>
      </c>
      <c r="N41" s="176">
        <f t="shared" si="12"/>
        <v>0.46017699115044247</v>
      </c>
      <c r="O41" s="176">
        <f t="shared" si="12"/>
        <v>0.46969696969696972</v>
      </c>
      <c r="P41" s="176">
        <f t="shared" si="12"/>
        <v>0.35820895522388058</v>
      </c>
      <c r="Q41" s="176">
        <f t="shared" si="6"/>
        <v>0.24561403508771928</v>
      </c>
      <c r="R41" s="176">
        <v>0.45714285714285713</v>
      </c>
      <c r="S41" s="176">
        <v>0.52272727272727271</v>
      </c>
      <c r="T41" s="176">
        <v>0.34883720930232559</v>
      </c>
      <c r="U41" s="176">
        <f t="shared" si="12"/>
        <v>0.51111111111111107</v>
      </c>
      <c r="V41" s="168">
        <f t="shared" si="8"/>
        <v>2.0370370370370317E-2</v>
      </c>
    </row>
    <row r="42" spans="1:22" s="1" customFormat="1" ht="31.5" customHeight="1" x14ac:dyDescent="0.2">
      <c r="A42" s="533" t="s">
        <v>21</v>
      </c>
      <c r="B42" s="155" t="s">
        <v>29</v>
      </c>
      <c r="C42" s="171">
        <f t="shared" ref="C42:U42" si="13">C27/C10</f>
        <v>0.36868686868686867</v>
      </c>
      <c r="D42" s="171">
        <f t="shared" si="13"/>
        <v>0.24901185770750989</v>
      </c>
      <c r="E42" s="160">
        <f t="shared" si="13"/>
        <v>0.40340909090909088</v>
      </c>
      <c r="F42" s="160">
        <f t="shared" si="13"/>
        <v>0.43558282208588955</v>
      </c>
      <c r="G42" s="160">
        <f t="shared" si="13"/>
        <v>0.33333333333333331</v>
      </c>
      <c r="H42" s="171">
        <f t="shared" si="13"/>
        <v>0.26923076923076922</v>
      </c>
      <c r="I42" s="171">
        <f t="shared" si="13"/>
        <v>0.36016949152542371</v>
      </c>
      <c r="J42" s="171">
        <f t="shared" si="13"/>
        <v>0.45147679324894513</v>
      </c>
      <c r="K42" s="171">
        <f t="shared" si="13"/>
        <v>0.3925619834710744</v>
      </c>
      <c r="L42" s="172">
        <f t="shared" si="13"/>
        <v>0.48333333333333334</v>
      </c>
      <c r="M42" s="172">
        <f t="shared" si="13"/>
        <v>0.44497607655502391</v>
      </c>
      <c r="N42" s="172">
        <f t="shared" si="13"/>
        <v>0.50632911392405067</v>
      </c>
      <c r="O42" s="172">
        <f t="shared" si="13"/>
        <v>0.40875912408759124</v>
      </c>
      <c r="P42" s="172">
        <f t="shared" si="13"/>
        <v>0.31168831168831168</v>
      </c>
      <c r="Q42" s="172">
        <f t="shared" si="6"/>
        <v>0.44444444444444442</v>
      </c>
      <c r="R42" s="172">
        <v>0.46835443037974683</v>
      </c>
      <c r="S42" s="172">
        <v>0.3493975903614458</v>
      </c>
      <c r="T42" s="172">
        <v>0.58536585365853655</v>
      </c>
      <c r="U42" s="172">
        <f t="shared" si="13"/>
        <v>0.68421052631578949</v>
      </c>
      <c r="V42" s="161">
        <f t="shared" si="8"/>
        <v>0.31552365762892082</v>
      </c>
    </row>
    <row r="43" spans="1:22" s="1" customFormat="1" ht="31.5" customHeight="1" thickBot="1" x14ac:dyDescent="0.25">
      <c r="A43" s="534"/>
      <c r="B43" s="162" t="s">
        <v>49</v>
      </c>
      <c r="C43" s="175">
        <f t="shared" ref="C43:U43" si="14">C28/C11</f>
        <v>0.375</v>
      </c>
      <c r="D43" s="175">
        <f t="shared" si="14"/>
        <v>0.19285714285714287</v>
      </c>
      <c r="E43" s="167">
        <f t="shared" si="14"/>
        <v>0.4942528735632184</v>
      </c>
      <c r="F43" s="167">
        <f t="shared" si="14"/>
        <v>0.42499999999999999</v>
      </c>
      <c r="G43" s="167">
        <f t="shared" si="14"/>
        <v>0.40740740740740738</v>
      </c>
      <c r="H43" s="175">
        <f t="shared" si="14"/>
        <v>0.29870129870129869</v>
      </c>
      <c r="I43" s="175">
        <f t="shared" si="14"/>
        <v>0.36283185840707965</v>
      </c>
      <c r="J43" s="175">
        <f t="shared" si="14"/>
        <v>0.49056603773584906</v>
      </c>
      <c r="K43" s="175">
        <f t="shared" si="14"/>
        <v>0.42499999999999999</v>
      </c>
      <c r="L43" s="176">
        <f t="shared" si="14"/>
        <v>0.4107142857142857</v>
      </c>
      <c r="M43" s="176">
        <f t="shared" si="14"/>
        <v>0.47115384615384615</v>
      </c>
      <c r="N43" s="176">
        <f t="shared" si="14"/>
        <v>0.48760330578512395</v>
      </c>
      <c r="O43" s="176">
        <f t="shared" si="14"/>
        <v>0.36363636363636365</v>
      </c>
      <c r="P43" s="176">
        <f t="shared" si="14"/>
        <v>0.1728395061728395</v>
      </c>
      <c r="Q43" s="176">
        <f t="shared" si="6"/>
        <v>0.49206349206349204</v>
      </c>
      <c r="R43" s="176">
        <v>0.36363636363636365</v>
      </c>
      <c r="S43" s="176">
        <v>0.47222222222222221</v>
      </c>
      <c r="T43" s="176">
        <v>0.51219512195121952</v>
      </c>
      <c r="U43" s="176">
        <f t="shared" si="14"/>
        <v>0.66666666666666663</v>
      </c>
      <c r="V43" s="177">
        <f t="shared" si="8"/>
        <v>0.29166666666666663</v>
      </c>
    </row>
    <row r="44" spans="1:22" s="1" customFormat="1" ht="31.5" customHeight="1" x14ac:dyDescent="0.2">
      <c r="A44" s="535" t="s">
        <v>28</v>
      </c>
      <c r="B44" s="155" t="s">
        <v>29</v>
      </c>
      <c r="C44" s="171">
        <f t="shared" ref="C44:U44" si="15">C29/C14</f>
        <v>0.52052238805970152</v>
      </c>
      <c r="D44" s="171">
        <f t="shared" si="15"/>
        <v>0.50874403815580282</v>
      </c>
      <c r="E44" s="171">
        <f t="shared" si="15"/>
        <v>0.42471042471042469</v>
      </c>
      <c r="F44" s="171">
        <f t="shared" si="15"/>
        <v>0.43596730245231607</v>
      </c>
      <c r="G44" s="171">
        <f t="shared" si="15"/>
        <v>0.37463976945244959</v>
      </c>
      <c r="H44" s="171">
        <f t="shared" si="15"/>
        <v>0.41584158415841582</v>
      </c>
      <c r="I44" s="171">
        <f t="shared" si="15"/>
        <v>0.42544731610337971</v>
      </c>
      <c r="J44" s="171">
        <f t="shared" si="15"/>
        <v>0.45440729483282677</v>
      </c>
      <c r="K44" s="171">
        <f t="shared" si="15"/>
        <v>0.47286821705426357</v>
      </c>
      <c r="L44" s="172">
        <f t="shared" si="15"/>
        <v>0.47198007471980075</v>
      </c>
      <c r="M44" s="172">
        <f t="shared" si="15"/>
        <v>0.52266288951841355</v>
      </c>
      <c r="N44" s="172">
        <f t="shared" si="15"/>
        <v>0.46935724962630793</v>
      </c>
      <c r="O44" s="172">
        <f t="shared" si="15"/>
        <v>0.4652173913043478</v>
      </c>
      <c r="P44" s="172">
        <f t="shared" si="15"/>
        <v>0.34355828220858897</v>
      </c>
      <c r="Q44" s="172">
        <f>Q29/Q14</f>
        <v>0.43191489361702129</v>
      </c>
      <c r="R44" s="172">
        <v>0.48692810457516339</v>
      </c>
      <c r="S44" s="172">
        <v>0.3973941368078176</v>
      </c>
      <c r="T44" s="172">
        <v>0.52229299363057324</v>
      </c>
      <c r="U44" s="172">
        <f t="shared" si="15"/>
        <v>0.55228758169934644</v>
      </c>
      <c r="V44" s="178">
        <f t="shared" si="8"/>
        <v>3.1765193639644917E-2</v>
      </c>
    </row>
    <row r="45" spans="1:22" s="1" customFormat="1" ht="31.5" customHeight="1" thickBot="1" x14ac:dyDescent="0.25">
      <c r="A45" s="536"/>
      <c r="B45" s="162" t="s">
        <v>49</v>
      </c>
      <c r="C45" s="175">
        <f t="shared" ref="C45:U45" si="16">C30/C15</f>
        <v>0.50362318840579712</v>
      </c>
      <c r="D45" s="175">
        <f t="shared" si="16"/>
        <v>0.44923076923076921</v>
      </c>
      <c r="E45" s="175">
        <f t="shared" si="16"/>
        <v>0.47794117647058826</v>
      </c>
      <c r="F45" s="175">
        <f t="shared" si="16"/>
        <v>0.40677966101694918</v>
      </c>
      <c r="G45" s="175">
        <f t="shared" si="16"/>
        <v>0.35582822085889571</v>
      </c>
      <c r="H45" s="175">
        <f t="shared" si="16"/>
        <v>0.40686274509803921</v>
      </c>
      <c r="I45" s="175">
        <f t="shared" si="16"/>
        <v>0.40928270042194093</v>
      </c>
      <c r="J45" s="175">
        <f t="shared" si="16"/>
        <v>0.45</v>
      </c>
      <c r="K45" s="175">
        <f t="shared" si="16"/>
        <v>0.49041095890410957</v>
      </c>
      <c r="L45" s="176">
        <f t="shared" si="16"/>
        <v>0.47058823529411764</v>
      </c>
      <c r="M45" s="176">
        <f t="shared" si="16"/>
        <v>0.55333333333333334</v>
      </c>
      <c r="N45" s="176">
        <f t="shared" si="16"/>
        <v>0.47663551401869159</v>
      </c>
      <c r="O45" s="176">
        <f t="shared" si="16"/>
        <v>0.47395833333333331</v>
      </c>
      <c r="P45" s="176">
        <f t="shared" si="16"/>
        <v>0.31390134529147984</v>
      </c>
      <c r="Q45" s="176">
        <f>Q30/Q15</f>
        <v>0.43414634146341463</v>
      </c>
      <c r="R45" s="176">
        <v>0.44029850746268656</v>
      </c>
      <c r="S45" s="176">
        <v>0.55629139072847678</v>
      </c>
      <c r="T45" s="176">
        <v>0.46052631578947367</v>
      </c>
      <c r="U45" s="176">
        <f t="shared" si="16"/>
        <v>0.56687898089171973</v>
      </c>
      <c r="V45" s="177">
        <f t="shared" si="8"/>
        <v>6.3255792485922613E-2</v>
      </c>
    </row>
    <row r="46" spans="1:22" s="1" customFormat="1" x14ac:dyDescent="0.2"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2" s="1" customFormat="1" x14ac:dyDescent="0.2"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2" s="1" customFormat="1" x14ac:dyDescent="0.2"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8:21" s="1" customFormat="1" x14ac:dyDescent="0.2"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8:21" s="1" customFormat="1" x14ac:dyDescent="0.2"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8:21" s="1" customFormat="1" x14ac:dyDescent="0.2"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8:21" s="1" customFormat="1" x14ac:dyDescent="0.2"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8:21" s="1" customFormat="1" x14ac:dyDescent="0.2"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8:21" s="1" customFormat="1" x14ac:dyDescent="0.2"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8:21" s="1" customFormat="1" x14ac:dyDescent="0.2"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8:21" s="1" customFormat="1" x14ac:dyDescent="0.2"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8:21" s="1" customFormat="1" x14ac:dyDescent="0.2"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8:21" s="1" customFormat="1" x14ac:dyDescent="0.2"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8:21" s="1" customFormat="1" x14ac:dyDescent="0.2"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8:21" s="1" customFormat="1" x14ac:dyDescent="0.2"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8:21" s="1" customFormat="1" x14ac:dyDescent="0.2"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8:21" s="1" customFormat="1" x14ac:dyDescent="0.2"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8:21" s="1" customFormat="1" x14ac:dyDescent="0.2"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8:21" s="1" customFormat="1" x14ac:dyDescent="0.2"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8:21" s="1" customFormat="1" x14ac:dyDescent="0.2"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8:21" s="1" customFormat="1" x14ac:dyDescent="0.2"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8:21" s="1" customFormat="1" x14ac:dyDescent="0.2"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8:21" s="1" customFormat="1" x14ac:dyDescent="0.2"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8:21" s="1" customFormat="1" x14ac:dyDescent="0.2"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8:21" s="1" customFormat="1" x14ac:dyDescent="0.2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8:21" s="1" customFormat="1" x14ac:dyDescent="0.2"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8:21" s="1" customFormat="1" x14ac:dyDescent="0.2"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8:21" s="1" customFormat="1" x14ac:dyDescent="0.2"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8:21" s="1" customFormat="1" x14ac:dyDescent="0.2"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8:21" s="1" customFormat="1" x14ac:dyDescent="0.2"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8:21" s="1" customFormat="1" x14ac:dyDescent="0.2"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8:21" s="1" customFormat="1" x14ac:dyDescent="0.2"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8:21" s="1" customFormat="1" x14ac:dyDescent="0.2"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8:21" s="1" customFormat="1" x14ac:dyDescent="0.2"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8:21" s="1" customFormat="1" x14ac:dyDescent="0.2"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8:21" s="1" customFormat="1" x14ac:dyDescent="0.2"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8:21" s="1" customFormat="1" x14ac:dyDescent="0.2"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8:21" s="1" customFormat="1" x14ac:dyDescent="0.2"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8:21" s="1" customFormat="1" x14ac:dyDescent="0.2"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8:21" s="1" customFormat="1" x14ac:dyDescent="0.2"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8:21" s="1" customFormat="1" x14ac:dyDescent="0.2"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8:21" s="1" customFormat="1" x14ac:dyDescent="0.2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8:21" s="1" customFormat="1" x14ac:dyDescent="0.2"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8:21" s="1" customFormat="1" x14ac:dyDescent="0.2"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8:21" s="1" customFormat="1" x14ac:dyDescent="0.2"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8:21" s="1" customFormat="1" x14ac:dyDescent="0.2"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8:21" s="1" customFormat="1" x14ac:dyDescent="0.2"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8:21" s="1" customFormat="1" x14ac:dyDescent="0.2"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8:21" s="1" customFormat="1" x14ac:dyDescent="0.2"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8:21" s="1" customFormat="1" x14ac:dyDescent="0.2"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8:21" s="1" customFormat="1" x14ac:dyDescent="0.2"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8:21" s="1" customFormat="1" x14ac:dyDescent="0.2"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8:21" s="1" customFormat="1" x14ac:dyDescent="0.2"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8:21" s="1" customFormat="1" x14ac:dyDescent="0.2"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8:21" s="1" customFormat="1" x14ac:dyDescent="0.2"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8:21" s="1" customFormat="1" x14ac:dyDescent="0.2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8:21" s="1" customFormat="1" x14ac:dyDescent="0.2"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8:21" s="1" customFormat="1" x14ac:dyDescent="0.2"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8:21" s="1" customFormat="1" x14ac:dyDescent="0.2"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8:21" s="1" customFormat="1" x14ac:dyDescent="0.2"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8:21" s="1" customFormat="1" x14ac:dyDescent="0.2"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8:21" s="1" customFormat="1" x14ac:dyDescent="0.2"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8:21" s="1" customFormat="1" x14ac:dyDescent="0.2"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8:21" s="1" customFormat="1" x14ac:dyDescent="0.2"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8:21" s="1" customFormat="1" x14ac:dyDescent="0.2"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8:21" s="1" customFormat="1" x14ac:dyDescent="0.2"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8:21" s="1" customFormat="1" x14ac:dyDescent="0.2"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8:21" s="1" customFormat="1" x14ac:dyDescent="0.2"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8:21" s="1" customFormat="1" x14ac:dyDescent="0.2"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8:21" s="1" customFormat="1" x14ac:dyDescent="0.2"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8:21" s="1" customFormat="1" x14ac:dyDescent="0.2"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8:21" s="1" customFormat="1" x14ac:dyDescent="0.2"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8:21" s="1" customFormat="1" x14ac:dyDescent="0.2"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8:21" s="1" customFormat="1" x14ac:dyDescent="0.2"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8:21" s="1" customFormat="1" x14ac:dyDescent="0.2"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8:21" s="1" customFormat="1" x14ac:dyDescent="0.2"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8:21" s="1" customFormat="1" x14ac:dyDescent="0.2"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8:21" s="1" customFormat="1" x14ac:dyDescent="0.2"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8:21" s="1" customFormat="1" x14ac:dyDescent="0.2"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8:21" s="1" customFormat="1" x14ac:dyDescent="0.2"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8:21" s="1" customFormat="1" x14ac:dyDescent="0.2"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8:21" s="1" customFormat="1" x14ac:dyDescent="0.2"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8:21" s="1" customFormat="1" x14ac:dyDescent="0.2"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8:21" s="1" customFormat="1" x14ac:dyDescent="0.2"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8:21" s="1" customFormat="1" x14ac:dyDescent="0.2"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8:21" s="1" customFormat="1" x14ac:dyDescent="0.2"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8:21" s="1" customFormat="1" x14ac:dyDescent="0.2"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8:21" s="1" customFormat="1" x14ac:dyDescent="0.2"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8:21" s="1" customFormat="1" x14ac:dyDescent="0.2"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8:21" s="1" customFormat="1" x14ac:dyDescent="0.2"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8:21" s="1" customFormat="1" x14ac:dyDescent="0.2"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8:21" s="1" customFormat="1" x14ac:dyDescent="0.2"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8:21" s="1" customFormat="1" x14ac:dyDescent="0.2"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8:21" s="1" customFormat="1" x14ac:dyDescent="0.2"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8:21" s="1" customFormat="1" x14ac:dyDescent="0.2"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8:21" s="1" customFormat="1" x14ac:dyDescent="0.2"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8:21" s="1" customFormat="1" x14ac:dyDescent="0.2"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8:21" s="1" customFormat="1" x14ac:dyDescent="0.2"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8:21" s="1" customFormat="1" x14ac:dyDescent="0.2"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8:21" s="1" customFormat="1" x14ac:dyDescent="0.2"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8:21" s="1" customFormat="1" x14ac:dyDescent="0.2"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8:21" s="1" customFormat="1" x14ac:dyDescent="0.2"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8:21" s="1" customFormat="1" x14ac:dyDescent="0.2"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8:21" s="1" customFormat="1" x14ac:dyDescent="0.2"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8:21" s="1" customFormat="1" x14ac:dyDescent="0.2"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8:21" s="1" customFormat="1" x14ac:dyDescent="0.2"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8:21" s="1" customFormat="1" x14ac:dyDescent="0.2"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8:21" s="1" customFormat="1" x14ac:dyDescent="0.2"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8:21" s="1" customFormat="1" x14ac:dyDescent="0.2"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8:21" s="1" customFormat="1" x14ac:dyDescent="0.2"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8:21" s="1" customFormat="1" x14ac:dyDescent="0.2"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8:21" s="1" customFormat="1" x14ac:dyDescent="0.2"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8:21" s="1" customFormat="1" x14ac:dyDescent="0.2"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8:21" s="1" customFormat="1" x14ac:dyDescent="0.2"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8:21" s="1" customFormat="1" x14ac:dyDescent="0.2"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8:21" s="1" customFormat="1" x14ac:dyDescent="0.2"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8:21" s="1" customFormat="1" x14ac:dyDescent="0.2"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8:21" s="1" customFormat="1" x14ac:dyDescent="0.2"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8:21" s="1" customFormat="1" x14ac:dyDescent="0.2"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8:21" s="1" customFormat="1" x14ac:dyDescent="0.2"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8:21" s="1" customFormat="1" x14ac:dyDescent="0.2"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8:21" s="1" customFormat="1" x14ac:dyDescent="0.2"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8:21" s="1" customFormat="1" x14ac:dyDescent="0.2"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8:21" s="1" customFormat="1" x14ac:dyDescent="0.2"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8:21" s="1" customFormat="1" x14ac:dyDescent="0.2"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8:21" s="1" customFormat="1" x14ac:dyDescent="0.2"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8:21" s="1" customFormat="1" x14ac:dyDescent="0.2"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8:21" s="1" customFormat="1" x14ac:dyDescent="0.2"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8:21" s="1" customFormat="1" x14ac:dyDescent="0.2"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8:21" s="1" customFormat="1" x14ac:dyDescent="0.2"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8:21" s="1" customFormat="1" x14ac:dyDescent="0.2"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8:21" s="1" customFormat="1" x14ac:dyDescent="0.2"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8:21" s="1" customFormat="1" x14ac:dyDescent="0.2"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8:21" s="1" customFormat="1" x14ac:dyDescent="0.2"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8:21" s="1" customFormat="1" x14ac:dyDescent="0.2"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8:21" s="1" customFormat="1" x14ac:dyDescent="0.2"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8:21" s="1" customFormat="1" x14ac:dyDescent="0.2"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8:21" s="1" customFormat="1" x14ac:dyDescent="0.2"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8:21" s="1" customFormat="1" x14ac:dyDescent="0.2"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8:21" s="1" customFormat="1" x14ac:dyDescent="0.2"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8:21" s="1" customFormat="1" x14ac:dyDescent="0.2"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8:21" s="1" customFormat="1" x14ac:dyDescent="0.2"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8:21" s="1" customFormat="1" x14ac:dyDescent="0.2"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8:21" s="1" customFormat="1" x14ac:dyDescent="0.2"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8:21" s="1" customFormat="1" x14ac:dyDescent="0.2"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8:21" s="1" customFormat="1" x14ac:dyDescent="0.2"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8:21" s="1" customFormat="1" x14ac:dyDescent="0.2"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8:21" s="1" customFormat="1" x14ac:dyDescent="0.2"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8:21" s="1" customFormat="1" x14ac:dyDescent="0.2"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8:21" s="1" customFormat="1" x14ac:dyDescent="0.2"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8:21" s="1" customFormat="1" x14ac:dyDescent="0.2"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8:21" s="1" customFormat="1" x14ac:dyDescent="0.2"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8:21" s="1" customFormat="1" x14ac:dyDescent="0.2"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8:21" s="1" customFormat="1" x14ac:dyDescent="0.2"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8:21" s="1" customFormat="1" x14ac:dyDescent="0.2"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8:21" s="1" customFormat="1" x14ac:dyDescent="0.2"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8:21" s="1" customFormat="1" x14ac:dyDescent="0.2"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8:21" s="1" customFormat="1" x14ac:dyDescent="0.2"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8:21" s="1" customFormat="1" x14ac:dyDescent="0.2"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8:21" s="1" customFormat="1" x14ac:dyDescent="0.2"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8:21" s="1" customFormat="1" x14ac:dyDescent="0.2"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8:21" s="1" customFormat="1" x14ac:dyDescent="0.2"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8:21" s="1" customFormat="1" x14ac:dyDescent="0.2"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8:21" s="1" customFormat="1" x14ac:dyDescent="0.2"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8:21" s="1" customFormat="1" x14ac:dyDescent="0.2"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8:21" s="1" customFormat="1" x14ac:dyDescent="0.2"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8:21" s="1" customFormat="1" x14ac:dyDescent="0.2"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8:21" s="1" customFormat="1" x14ac:dyDescent="0.2"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8:21" s="1" customFormat="1" x14ac:dyDescent="0.2"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8:21" s="1" customFormat="1" x14ac:dyDescent="0.2"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8:21" s="1" customFormat="1" x14ac:dyDescent="0.2"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8:21" s="1" customFormat="1" x14ac:dyDescent="0.2"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8:21" s="1" customFormat="1" x14ac:dyDescent="0.2"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8:21" s="1" customFormat="1" x14ac:dyDescent="0.2"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8:21" s="1" customFormat="1" x14ac:dyDescent="0.2"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8:21" s="1" customFormat="1" x14ac:dyDescent="0.2"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8:21" s="1" customFormat="1" x14ac:dyDescent="0.2"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8:21" s="1" customFormat="1" x14ac:dyDescent="0.2"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8:21" s="1" customFormat="1" x14ac:dyDescent="0.2"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8:21" s="1" customFormat="1" x14ac:dyDescent="0.2"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8:21" s="1" customFormat="1" x14ac:dyDescent="0.2"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8:21" s="1" customFormat="1" x14ac:dyDescent="0.2"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8:21" s="1" customFormat="1" x14ac:dyDescent="0.2"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8:21" s="1" customFormat="1" x14ac:dyDescent="0.2"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8:21" s="1" customFormat="1" x14ac:dyDescent="0.2"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8:21" s="1" customFormat="1" x14ac:dyDescent="0.2"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8:21" s="1" customFormat="1" x14ac:dyDescent="0.2"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8:21" s="1" customFormat="1" x14ac:dyDescent="0.2"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8:21" s="1" customFormat="1" x14ac:dyDescent="0.2"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8:21" s="1" customFormat="1" x14ac:dyDescent="0.2"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8:21" s="1" customFormat="1" x14ac:dyDescent="0.2"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8:21" s="1" customFormat="1" x14ac:dyDescent="0.2"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8:21" s="1" customFormat="1" x14ac:dyDescent="0.2"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8:21" s="1" customFormat="1" x14ac:dyDescent="0.2"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8:21" s="1" customFormat="1" x14ac:dyDescent="0.2"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8:21" s="1" customFormat="1" x14ac:dyDescent="0.2"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8:21" s="1" customFormat="1" x14ac:dyDescent="0.2"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8:21" s="1" customFormat="1" x14ac:dyDescent="0.2"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8:21" s="1" customFormat="1" x14ac:dyDescent="0.2"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8:21" s="1" customFormat="1" x14ac:dyDescent="0.2"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8:21" s="1" customFormat="1" x14ac:dyDescent="0.2"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8:21" s="1" customFormat="1" x14ac:dyDescent="0.2"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8:21" s="1" customFormat="1" x14ac:dyDescent="0.2"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8:21" s="1" customFormat="1" x14ac:dyDescent="0.2"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8:21" s="1" customFormat="1" x14ac:dyDescent="0.2"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8:21" s="1" customFormat="1" x14ac:dyDescent="0.2"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8:21" s="1" customFormat="1" x14ac:dyDescent="0.2"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8:21" s="1" customFormat="1" x14ac:dyDescent="0.2"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8:21" s="1" customFormat="1" x14ac:dyDescent="0.2"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8:21" s="1" customFormat="1" x14ac:dyDescent="0.2"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8:21" s="1" customFormat="1" x14ac:dyDescent="0.2"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8:21" s="1" customFormat="1" x14ac:dyDescent="0.2"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8:21" s="1" customFormat="1" x14ac:dyDescent="0.2"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8:21" s="1" customFormat="1" x14ac:dyDescent="0.2"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8:21" s="1" customFormat="1" x14ac:dyDescent="0.2"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8:21" s="1" customFormat="1" x14ac:dyDescent="0.2"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8:21" s="1" customFormat="1" x14ac:dyDescent="0.2"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8:21" s="1" customFormat="1" x14ac:dyDescent="0.2"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8:21" s="1" customFormat="1" x14ac:dyDescent="0.2"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8:21" s="1" customFormat="1" x14ac:dyDescent="0.2"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8:21" s="1" customFormat="1" x14ac:dyDescent="0.2"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8:21" s="1" customFormat="1" x14ac:dyDescent="0.2"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8:21" s="1" customFormat="1" x14ac:dyDescent="0.2"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8:21" s="1" customFormat="1" x14ac:dyDescent="0.2"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8:21" s="1" customFormat="1" x14ac:dyDescent="0.2"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8:21" s="1" customFormat="1" x14ac:dyDescent="0.2"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8:21" s="1" customFormat="1" x14ac:dyDescent="0.2"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8:21" s="1" customFormat="1" x14ac:dyDescent="0.2"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8:21" s="1" customFormat="1" x14ac:dyDescent="0.2"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8:21" s="1" customFormat="1" x14ac:dyDescent="0.2"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8:21" s="1" customFormat="1" x14ac:dyDescent="0.2"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8:21" s="1" customFormat="1" x14ac:dyDescent="0.2"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8:21" s="1" customFormat="1" x14ac:dyDescent="0.2"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8:21" s="1" customFormat="1" x14ac:dyDescent="0.2"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8:21" s="1" customFormat="1" x14ac:dyDescent="0.2"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8:21" s="1" customFormat="1" x14ac:dyDescent="0.2"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8:21" s="1" customFormat="1" x14ac:dyDescent="0.2"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8:21" s="1" customFormat="1" x14ac:dyDescent="0.2"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8:21" s="1" customFormat="1" x14ac:dyDescent="0.2"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8:21" s="1" customFormat="1" x14ac:dyDescent="0.2"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8:21" s="1" customFormat="1" x14ac:dyDescent="0.2"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8:21" s="1" customFormat="1" x14ac:dyDescent="0.2"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8:21" s="1" customFormat="1" x14ac:dyDescent="0.2"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8:21" s="1" customFormat="1" x14ac:dyDescent="0.2"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8:21" s="1" customFormat="1" x14ac:dyDescent="0.2"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8:21" s="1" customFormat="1" x14ac:dyDescent="0.2"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8:21" s="1" customFormat="1" x14ac:dyDescent="0.2"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8:21" s="1" customFormat="1" x14ac:dyDescent="0.2"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8:21" s="1" customFormat="1" x14ac:dyDescent="0.2"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8:21" s="1" customFormat="1" x14ac:dyDescent="0.2"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8:21" s="1" customFormat="1" x14ac:dyDescent="0.2"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8:21" s="1" customFormat="1" x14ac:dyDescent="0.2"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8:21" s="1" customFormat="1" x14ac:dyDescent="0.2"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8:21" s="1" customFormat="1" x14ac:dyDescent="0.2"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8:21" s="1" customFormat="1" x14ac:dyDescent="0.2"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8:21" s="1" customFormat="1" x14ac:dyDescent="0.2"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8:21" s="1" customFormat="1" x14ac:dyDescent="0.2"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8:21" s="1" customFormat="1" x14ac:dyDescent="0.2"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8:21" s="1" customFormat="1" x14ac:dyDescent="0.2"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8:21" s="1" customFormat="1" x14ac:dyDescent="0.2"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8:21" s="1" customFormat="1" x14ac:dyDescent="0.2"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8:21" s="1" customFormat="1" x14ac:dyDescent="0.2"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8:21" s="1" customFormat="1" x14ac:dyDescent="0.2"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8:21" s="1" customFormat="1" x14ac:dyDescent="0.2"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8:21" s="1" customFormat="1" x14ac:dyDescent="0.2"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8:21" s="1" customFormat="1" x14ac:dyDescent="0.2"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8:21" s="1" customFormat="1" x14ac:dyDescent="0.2"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8:21" s="1" customFormat="1" x14ac:dyDescent="0.2"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8:21" s="1" customFormat="1" x14ac:dyDescent="0.2"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8:21" s="1" customFormat="1" x14ac:dyDescent="0.2"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8:21" s="1" customFormat="1" x14ac:dyDescent="0.2"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8:21" s="1" customFormat="1" x14ac:dyDescent="0.2"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8:21" s="1" customFormat="1" x14ac:dyDescent="0.2"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8:21" s="1" customFormat="1" x14ac:dyDescent="0.2"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8:21" s="1" customFormat="1" x14ac:dyDescent="0.2"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8:21" s="1" customFormat="1" x14ac:dyDescent="0.2"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8:21" s="1" customFormat="1" x14ac:dyDescent="0.2"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8:21" s="1" customFormat="1" x14ac:dyDescent="0.2"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8:21" s="1" customFormat="1" x14ac:dyDescent="0.2"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8:21" s="1" customFormat="1" x14ac:dyDescent="0.2"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8:21" s="1" customFormat="1" x14ac:dyDescent="0.2"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8:21" s="1" customFormat="1" x14ac:dyDescent="0.2"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8:21" s="1" customFormat="1" x14ac:dyDescent="0.2"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8:21" s="1" customFormat="1" x14ac:dyDescent="0.2"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8:21" s="1" customFormat="1" x14ac:dyDescent="0.2"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8:21" s="1" customFormat="1" x14ac:dyDescent="0.2"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8:21" s="1" customFormat="1" x14ac:dyDescent="0.2"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8:21" s="1" customFormat="1" x14ac:dyDescent="0.2"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8:21" s="1" customFormat="1" x14ac:dyDescent="0.2"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8:21" s="1" customFormat="1" x14ac:dyDescent="0.2"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8:21" s="1" customFormat="1" x14ac:dyDescent="0.2"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8:21" s="1" customFormat="1" x14ac:dyDescent="0.2"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8:21" s="1" customFormat="1" x14ac:dyDescent="0.2"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8:21" s="1" customFormat="1" x14ac:dyDescent="0.2"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8:21" s="1" customFormat="1" x14ac:dyDescent="0.2"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8:21" s="1" customFormat="1" x14ac:dyDescent="0.2"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8:21" s="1" customFormat="1" x14ac:dyDescent="0.2"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8:21" s="1" customFormat="1" x14ac:dyDescent="0.2"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8:21" s="1" customFormat="1" x14ac:dyDescent="0.2"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8:21" s="1" customFormat="1" x14ac:dyDescent="0.2"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8:21" s="1" customFormat="1" x14ac:dyDescent="0.2"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8:21" s="1" customFormat="1" x14ac:dyDescent="0.2"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8:21" s="1" customFormat="1" x14ac:dyDescent="0.2"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8:21" s="1" customFormat="1" x14ac:dyDescent="0.2"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8:21" s="1" customFormat="1" x14ac:dyDescent="0.2"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8:21" s="1" customFormat="1" x14ac:dyDescent="0.2"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8:21" s="1" customFormat="1" x14ac:dyDescent="0.2"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8:21" s="1" customFormat="1" x14ac:dyDescent="0.2"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8:21" s="1" customFormat="1" x14ac:dyDescent="0.2"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8:21" s="1" customFormat="1" x14ac:dyDescent="0.2"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8:21" s="1" customFormat="1" x14ac:dyDescent="0.2"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8:21" s="1" customFormat="1" x14ac:dyDescent="0.2"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8:21" s="1" customFormat="1" x14ac:dyDescent="0.2"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8:21" s="1" customFormat="1" x14ac:dyDescent="0.2"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8:21" s="1" customFormat="1" x14ac:dyDescent="0.2"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8:21" s="1" customFormat="1" x14ac:dyDescent="0.2"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8:21" s="1" customFormat="1" x14ac:dyDescent="0.2"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8:21" s="1" customFormat="1" x14ac:dyDescent="0.2"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8:21" s="1" customFormat="1" x14ac:dyDescent="0.2"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8:21" s="1" customFormat="1" x14ac:dyDescent="0.2"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8:21" s="1" customFormat="1" x14ac:dyDescent="0.2"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8:21" s="1" customFormat="1" x14ac:dyDescent="0.2"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8:21" s="1" customFormat="1" x14ac:dyDescent="0.2"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8:21" s="1" customFormat="1" x14ac:dyDescent="0.2"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8:21" s="1" customFormat="1" x14ac:dyDescent="0.2"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8:21" s="1" customFormat="1" x14ac:dyDescent="0.2"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8:21" s="1" customFormat="1" x14ac:dyDescent="0.2"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8:21" s="1" customFormat="1" x14ac:dyDescent="0.2"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8:21" s="1" customFormat="1" x14ac:dyDescent="0.2"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8:21" s="1" customFormat="1" x14ac:dyDescent="0.2"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8:21" s="1" customFormat="1" x14ac:dyDescent="0.2"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8:21" s="1" customFormat="1" x14ac:dyDescent="0.2"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8:21" s="1" customFormat="1" x14ac:dyDescent="0.2"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8:21" s="1" customFormat="1" x14ac:dyDescent="0.2"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8:21" s="1" customFormat="1" x14ac:dyDescent="0.2"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8:21" s="1" customFormat="1" x14ac:dyDescent="0.2"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8:21" s="1" customFormat="1" x14ac:dyDescent="0.2"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8:21" s="1" customFormat="1" x14ac:dyDescent="0.2"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8:21" s="1" customFormat="1" x14ac:dyDescent="0.2"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8:21" s="1" customFormat="1" x14ac:dyDescent="0.2"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8:21" s="1" customFormat="1" x14ac:dyDescent="0.2"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8:21" s="1" customFormat="1" x14ac:dyDescent="0.2"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8:21" s="1" customFormat="1" x14ac:dyDescent="0.2"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8:21" s="1" customFormat="1" x14ac:dyDescent="0.2"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8:21" s="1" customFormat="1" x14ac:dyDescent="0.2"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8:21" s="1" customFormat="1" x14ac:dyDescent="0.2"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8:21" s="1" customFormat="1" x14ac:dyDescent="0.2"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8:21" s="1" customFormat="1" x14ac:dyDescent="0.2"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8:21" s="1" customFormat="1" x14ac:dyDescent="0.2"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8:21" s="1" customFormat="1" x14ac:dyDescent="0.2"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8:21" s="1" customFormat="1" x14ac:dyDescent="0.2"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8:21" s="1" customFormat="1" x14ac:dyDescent="0.2"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8:21" s="1" customFormat="1" x14ac:dyDescent="0.2"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8:21" s="1" customFormat="1" x14ac:dyDescent="0.2"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8:21" s="1" customFormat="1" x14ac:dyDescent="0.2"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8:21" s="1" customFormat="1" x14ac:dyDescent="0.2"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8:21" s="1" customFormat="1" x14ac:dyDescent="0.2"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8:21" s="1" customFormat="1" x14ac:dyDescent="0.2"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8:21" s="1" customFormat="1" x14ac:dyDescent="0.2"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8:21" s="1" customFormat="1" x14ac:dyDescent="0.2"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8:21" s="1" customFormat="1" x14ac:dyDescent="0.2"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8:21" s="1" customFormat="1" x14ac:dyDescent="0.2"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8:21" s="1" customFormat="1" x14ac:dyDescent="0.2"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8:21" s="1" customFormat="1" x14ac:dyDescent="0.2"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8:21" s="1" customFormat="1" x14ac:dyDescent="0.2"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8:21" s="1" customFormat="1" x14ac:dyDescent="0.2"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8:21" s="1" customFormat="1" x14ac:dyDescent="0.2"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8:21" s="1" customFormat="1" x14ac:dyDescent="0.2"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8:21" s="1" customFormat="1" x14ac:dyDescent="0.2"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8:21" s="1" customFormat="1" x14ac:dyDescent="0.2"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8:21" s="1" customFormat="1" x14ac:dyDescent="0.2"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8:21" s="1" customFormat="1" x14ac:dyDescent="0.2"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8:21" s="1" customFormat="1" x14ac:dyDescent="0.2"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8:21" s="1" customFormat="1" x14ac:dyDescent="0.2"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8:21" s="1" customFormat="1" x14ac:dyDescent="0.2"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8:21" s="1" customFormat="1" x14ac:dyDescent="0.2"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8:21" s="1" customFormat="1" x14ac:dyDescent="0.2"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8:21" s="1" customFormat="1" x14ac:dyDescent="0.2"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8:21" s="1" customFormat="1" x14ac:dyDescent="0.2"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8:21" s="1" customFormat="1" x14ac:dyDescent="0.2"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8:21" s="1" customFormat="1" x14ac:dyDescent="0.2"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8:21" s="1" customFormat="1" x14ac:dyDescent="0.2"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8:21" s="1" customFormat="1" x14ac:dyDescent="0.2"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8:21" s="1" customFormat="1" x14ac:dyDescent="0.2"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8:21" s="1" customFormat="1" x14ac:dyDescent="0.2"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8:21" s="1" customFormat="1" x14ac:dyDescent="0.2"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8:21" s="1" customFormat="1" x14ac:dyDescent="0.2"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8:21" s="1" customFormat="1" x14ac:dyDescent="0.2"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8:21" s="1" customFormat="1" x14ac:dyDescent="0.2"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8:21" s="1" customFormat="1" x14ac:dyDescent="0.2"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8:21" s="1" customFormat="1" x14ac:dyDescent="0.2"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8:21" s="1" customFormat="1" x14ac:dyDescent="0.2"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8:21" s="1" customFormat="1" x14ac:dyDescent="0.2"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8:21" s="1" customFormat="1" x14ac:dyDescent="0.2"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8:21" s="1" customFormat="1" x14ac:dyDescent="0.2"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8:21" s="1" customFormat="1" x14ac:dyDescent="0.2"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8:21" s="1" customFormat="1" x14ac:dyDescent="0.2"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8:21" s="1" customFormat="1" x14ac:dyDescent="0.2"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8:21" s="1" customFormat="1" x14ac:dyDescent="0.2"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8:21" s="1" customFormat="1" x14ac:dyDescent="0.2"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8:21" s="1" customFormat="1" x14ac:dyDescent="0.2"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8:21" s="1" customFormat="1" x14ac:dyDescent="0.2"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8:21" s="1" customFormat="1" x14ac:dyDescent="0.2"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8:21" s="1" customFormat="1" x14ac:dyDescent="0.2"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8:21" s="1" customFormat="1" x14ac:dyDescent="0.2"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8:21" s="1" customFormat="1" x14ac:dyDescent="0.2"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8:21" s="1" customFormat="1" x14ac:dyDescent="0.2"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8:21" s="1" customFormat="1" x14ac:dyDescent="0.2"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8:21" s="1" customFormat="1" x14ac:dyDescent="0.2"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8:21" s="1" customFormat="1" x14ac:dyDescent="0.2"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8:21" s="1" customFormat="1" x14ac:dyDescent="0.2"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8:21" s="1" customFormat="1" x14ac:dyDescent="0.2"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8:21" s="1" customFormat="1" x14ac:dyDescent="0.2"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8:21" s="1" customFormat="1" x14ac:dyDescent="0.2"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8:21" s="1" customFormat="1" x14ac:dyDescent="0.2"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8:21" s="1" customFormat="1" x14ac:dyDescent="0.2"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8:21" s="1" customFormat="1" x14ac:dyDescent="0.2"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8:21" s="1" customFormat="1" x14ac:dyDescent="0.2"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8:21" s="1" customFormat="1" x14ac:dyDescent="0.2"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8:21" s="1" customFormat="1" x14ac:dyDescent="0.2"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8:21" s="1" customFormat="1" x14ac:dyDescent="0.2"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8:21" s="1" customFormat="1" x14ac:dyDescent="0.2"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8:21" s="1" customFormat="1" x14ac:dyDescent="0.2"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8:21" s="1" customFormat="1" x14ac:dyDescent="0.2"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8:21" s="1" customFormat="1" x14ac:dyDescent="0.2"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8:21" s="1" customFormat="1" x14ac:dyDescent="0.2"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8:21" s="1" customFormat="1" x14ac:dyDescent="0.2"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8:21" s="1" customFormat="1" x14ac:dyDescent="0.2"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8:21" s="1" customFormat="1" x14ac:dyDescent="0.2"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8:21" s="1" customFormat="1" x14ac:dyDescent="0.2"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8:21" s="1" customFormat="1" x14ac:dyDescent="0.2"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8:21" s="1" customFormat="1" x14ac:dyDescent="0.2"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8:21" s="1" customFormat="1" x14ac:dyDescent="0.2"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8:21" s="1" customFormat="1" x14ac:dyDescent="0.2"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8:21" s="1" customFormat="1" x14ac:dyDescent="0.2"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8:21" s="1" customFormat="1" x14ac:dyDescent="0.2"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8:21" s="1" customFormat="1" x14ac:dyDescent="0.2"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8:21" s="1" customFormat="1" x14ac:dyDescent="0.2"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8:21" s="1" customFormat="1" x14ac:dyDescent="0.2"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8:21" s="1" customFormat="1" x14ac:dyDescent="0.2"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8:21" s="1" customFormat="1" x14ac:dyDescent="0.2"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8:21" s="1" customFormat="1" x14ac:dyDescent="0.2"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8:21" s="1" customFormat="1" x14ac:dyDescent="0.2"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8:21" s="1" customFormat="1" x14ac:dyDescent="0.2"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8:21" s="1" customFormat="1" x14ac:dyDescent="0.2"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8:21" s="1" customFormat="1" x14ac:dyDescent="0.2"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8:21" s="1" customFormat="1" x14ac:dyDescent="0.2"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8:21" s="1" customFormat="1" x14ac:dyDescent="0.2"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8:21" s="1" customFormat="1" x14ac:dyDescent="0.2"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8:21" s="1" customFormat="1" x14ac:dyDescent="0.2"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8:21" s="1" customFormat="1" x14ac:dyDescent="0.2"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8:21" s="1" customFormat="1" x14ac:dyDescent="0.2"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8:21" s="1" customFormat="1" x14ac:dyDescent="0.2"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8:21" s="1" customFormat="1" x14ac:dyDescent="0.2"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8:21" s="1" customFormat="1" x14ac:dyDescent="0.2"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8:21" s="1" customFormat="1" x14ac:dyDescent="0.2"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8:21" s="1" customFormat="1" x14ac:dyDescent="0.2"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8:21" s="1" customFormat="1" x14ac:dyDescent="0.2"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8:21" s="1" customFormat="1" x14ac:dyDescent="0.2"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8:21" s="1" customFormat="1" x14ac:dyDescent="0.2"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8:21" s="1" customFormat="1" x14ac:dyDescent="0.2"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8:21" s="1" customFormat="1" x14ac:dyDescent="0.2"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8:21" s="1" customFormat="1" x14ac:dyDescent="0.2"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8:21" s="1" customFormat="1" x14ac:dyDescent="0.2"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8:21" s="1" customFormat="1" x14ac:dyDescent="0.2"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8:21" s="1" customFormat="1" x14ac:dyDescent="0.2"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8:21" s="1" customFormat="1" x14ac:dyDescent="0.2"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8:21" s="1" customFormat="1" x14ac:dyDescent="0.2"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8:21" s="1" customFormat="1" x14ac:dyDescent="0.2"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8:21" s="1" customFormat="1" x14ac:dyDescent="0.2"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8:21" s="1" customFormat="1" x14ac:dyDescent="0.2"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8:21" s="1" customFormat="1" x14ac:dyDescent="0.2"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8:21" s="1" customFormat="1" x14ac:dyDescent="0.2"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8:21" s="1" customFormat="1" x14ac:dyDescent="0.2"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8:21" s="1" customFormat="1" x14ac:dyDescent="0.2"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8:21" s="1" customFormat="1" x14ac:dyDescent="0.2"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8:21" s="1" customFormat="1" x14ac:dyDescent="0.2"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8:21" s="1" customFormat="1" x14ac:dyDescent="0.2"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8:21" s="1" customFormat="1" x14ac:dyDescent="0.2"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8:21" s="1" customFormat="1" x14ac:dyDescent="0.2"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8:21" s="1" customFormat="1" x14ac:dyDescent="0.2"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8:21" s="1" customFormat="1" x14ac:dyDescent="0.2"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8:21" s="1" customFormat="1" x14ac:dyDescent="0.2"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8:21" s="1" customFormat="1" x14ac:dyDescent="0.2"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8:21" s="1" customFormat="1" x14ac:dyDescent="0.2"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8:21" s="1" customFormat="1" x14ac:dyDescent="0.2"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8:21" s="1" customFormat="1" x14ac:dyDescent="0.2"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8:21" s="1" customFormat="1" x14ac:dyDescent="0.2"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8:21" s="1" customFormat="1" x14ac:dyDescent="0.2"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8:21" s="1" customFormat="1" x14ac:dyDescent="0.2"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8:21" s="1" customFormat="1" x14ac:dyDescent="0.2"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8:21" s="1" customFormat="1" x14ac:dyDescent="0.2"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8:21" s="1" customFormat="1" x14ac:dyDescent="0.2"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8:21" s="1" customFormat="1" x14ac:dyDescent="0.2"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8:21" s="1" customFormat="1" x14ac:dyDescent="0.2"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8:21" s="1" customFormat="1" x14ac:dyDescent="0.2"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8:21" s="1" customFormat="1" x14ac:dyDescent="0.2"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8:21" s="1" customFormat="1" x14ac:dyDescent="0.2"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8:21" s="1" customFormat="1" x14ac:dyDescent="0.2"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8:21" s="1" customFormat="1" x14ac:dyDescent="0.2"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8:21" s="1" customFormat="1" x14ac:dyDescent="0.2"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8:21" s="1" customFormat="1" x14ac:dyDescent="0.2"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8:21" s="1" customFormat="1" x14ac:dyDescent="0.2"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8:21" s="1" customFormat="1" x14ac:dyDescent="0.2"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8:21" s="1" customFormat="1" x14ac:dyDescent="0.2"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8:21" s="1" customFormat="1" x14ac:dyDescent="0.2"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8:21" s="1" customFormat="1" x14ac:dyDescent="0.2"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8:21" s="1" customFormat="1" x14ac:dyDescent="0.2"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8:21" s="1" customFormat="1" x14ac:dyDescent="0.2"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8:21" s="1" customFormat="1" x14ac:dyDescent="0.2"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8:21" s="1" customFormat="1" x14ac:dyDescent="0.2"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8:21" s="1" customFormat="1" x14ac:dyDescent="0.2"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8:21" s="1" customFormat="1" x14ac:dyDescent="0.2"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8:21" s="1" customFormat="1" x14ac:dyDescent="0.2"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8:21" s="1" customFormat="1" x14ac:dyDescent="0.2"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8:21" s="1" customFormat="1" x14ac:dyDescent="0.2"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8:21" s="1" customFormat="1" x14ac:dyDescent="0.2"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8:21" s="1" customFormat="1" x14ac:dyDescent="0.2"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8:21" s="1" customFormat="1" x14ac:dyDescent="0.2"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8:21" s="1" customFormat="1" x14ac:dyDescent="0.2"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8:21" s="1" customFormat="1" x14ac:dyDescent="0.2"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8:21" s="1" customFormat="1" x14ac:dyDescent="0.2"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8:21" s="1" customFormat="1" x14ac:dyDescent="0.2"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8:21" s="1" customFormat="1" x14ac:dyDescent="0.2"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8:21" s="1" customFormat="1" x14ac:dyDescent="0.2"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8:21" s="1" customFormat="1" x14ac:dyDescent="0.2"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8:21" s="1" customFormat="1" x14ac:dyDescent="0.2"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8:21" s="1" customFormat="1" x14ac:dyDescent="0.2"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8:21" s="1" customFormat="1" x14ac:dyDescent="0.2"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8:21" s="1" customFormat="1" x14ac:dyDescent="0.2"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8:21" s="1" customFormat="1" x14ac:dyDescent="0.2"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8:21" s="1" customFormat="1" x14ac:dyDescent="0.2"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8:21" s="1" customFormat="1" x14ac:dyDescent="0.2"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8:21" s="1" customFormat="1" x14ac:dyDescent="0.2"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8:21" s="1" customFormat="1" x14ac:dyDescent="0.2"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8:21" s="1" customFormat="1" x14ac:dyDescent="0.2"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8:21" s="1" customFormat="1" x14ac:dyDescent="0.2"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8:21" s="1" customFormat="1" x14ac:dyDescent="0.2"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8:21" s="1" customFormat="1" x14ac:dyDescent="0.2"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8:21" s="1" customFormat="1" x14ac:dyDescent="0.2"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8:21" s="1" customFormat="1" x14ac:dyDescent="0.2"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8:21" s="1" customFormat="1" x14ac:dyDescent="0.2"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8:21" s="1" customFormat="1" x14ac:dyDescent="0.2"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8:21" s="1" customFormat="1" x14ac:dyDescent="0.2"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8:21" s="1" customFormat="1" x14ac:dyDescent="0.2"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8:21" s="1" customFormat="1" x14ac:dyDescent="0.2"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8:21" s="1" customFormat="1" x14ac:dyDescent="0.2"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8:21" s="1" customFormat="1" x14ac:dyDescent="0.2"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8:21" s="1" customFormat="1" x14ac:dyDescent="0.2"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8:21" s="1" customFormat="1" x14ac:dyDescent="0.2"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8:21" s="1" customFormat="1" x14ac:dyDescent="0.2"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8:21" s="1" customFormat="1" x14ac:dyDescent="0.2"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8:21" s="1" customFormat="1" x14ac:dyDescent="0.2"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8:21" s="1" customFormat="1" x14ac:dyDescent="0.2"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8:21" s="1" customFormat="1" x14ac:dyDescent="0.2"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8:21" s="1" customFormat="1" x14ac:dyDescent="0.2"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8:21" s="1" customFormat="1" x14ac:dyDescent="0.2"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8:21" s="1" customFormat="1" x14ac:dyDescent="0.2"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8:21" s="1" customFormat="1" x14ac:dyDescent="0.2"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8:21" s="1" customFormat="1" x14ac:dyDescent="0.2"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8:21" s="1" customFormat="1" x14ac:dyDescent="0.2"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8:21" s="1" customFormat="1" x14ac:dyDescent="0.2"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8:21" s="1" customFormat="1" x14ac:dyDescent="0.2"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8:21" s="1" customFormat="1" x14ac:dyDescent="0.2"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8:21" s="1" customFormat="1" x14ac:dyDescent="0.2"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8:21" s="1" customFormat="1" x14ac:dyDescent="0.2"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8:21" s="1" customFormat="1" x14ac:dyDescent="0.2"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8:21" s="1" customFormat="1" x14ac:dyDescent="0.2"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8:21" s="1" customFormat="1" x14ac:dyDescent="0.2"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8:21" s="1" customFormat="1" x14ac:dyDescent="0.2"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8:21" s="1" customFormat="1" x14ac:dyDescent="0.2"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8:21" s="1" customFormat="1" x14ac:dyDescent="0.2"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8:21" s="1" customFormat="1" x14ac:dyDescent="0.2"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8:21" s="1" customFormat="1" x14ac:dyDescent="0.2"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8:21" s="1" customFormat="1" x14ac:dyDescent="0.2"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8:21" s="1" customFormat="1" x14ac:dyDescent="0.2"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8:21" s="1" customFormat="1" x14ac:dyDescent="0.2"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8:21" s="1" customFormat="1" x14ac:dyDescent="0.2"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8:21" s="1" customFormat="1" x14ac:dyDescent="0.2"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8:21" s="1" customFormat="1" x14ac:dyDescent="0.2"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8:21" s="1" customFormat="1" x14ac:dyDescent="0.2"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8:21" s="1" customFormat="1" x14ac:dyDescent="0.2"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8:21" s="1" customFormat="1" x14ac:dyDescent="0.2"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8:21" s="1" customFormat="1" x14ac:dyDescent="0.2"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8:21" s="1" customFormat="1" x14ac:dyDescent="0.2"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8:21" s="1" customFormat="1" x14ac:dyDescent="0.2"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8:21" s="1" customFormat="1" x14ac:dyDescent="0.2"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8:21" s="1" customFormat="1" x14ac:dyDescent="0.2"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8:21" s="1" customFormat="1" x14ac:dyDescent="0.2"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8:21" s="1" customFormat="1" x14ac:dyDescent="0.2"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8:21" s="1" customFormat="1" x14ac:dyDescent="0.2"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8:21" s="1" customFormat="1" x14ac:dyDescent="0.2"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8:21" s="1" customFormat="1" x14ac:dyDescent="0.2"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8:21" s="1" customFormat="1" x14ac:dyDescent="0.2"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8:21" s="1" customFormat="1" x14ac:dyDescent="0.2"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8:21" s="1" customFormat="1" x14ac:dyDescent="0.2"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8:21" s="1" customFormat="1" x14ac:dyDescent="0.2"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8:21" s="1" customFormat="1" x14ac:dyDescent="0.2"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8:21" s="1" customFormat="1" x14ac:dyDescent="0.2"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8:21" s="1" customFormat="1" x14ac:dyDescent="0.2"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8:21" s="1" customFormat="1" x14ac:dyDescent="0.2"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8:21" s="1" customFormat="1" x14ac:dyDescent="0.2"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8:21" s="1" customFormat="1" x14ac:dyDescent="0.2"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8:21" s="1" customFormat="1" x14ac:dyDescent="0.2"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8:21" s="1" customFormat="1" x14ac:dyDescent="0.2"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8:21" s="1" customFormat="1" x14ac:dyDescent="0.2"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8:21" s="1" customFormat="1" x14ac:dyDescent="0.2"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8:21" s="1" customFormat="1" x14ac:dyDescent="0.2"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8:21" s="1" customFormat="1" x14ac:dyDescent="0.2"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8:21" s="1" customFormat="1" x14ac:dyDescent="0.2"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8:21" s="1" customFormat="1" x14ac:dyDescent="0.2"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8:21" s="1" customFormat="1" x14ac:dyDescent="0.2"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8:21" s="1" customFormat="1" x14ac:dyDescent="0.2"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8:21" s="1" customFormat="1" x14ac:dyDescent="0.2"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8:21" s="1" customFormat="1" x14ac:dyDescent="0.2"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8:21" s="1" customFormat="1" x14ac:dyDescent="0.2"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8:21" s="1" customFormat="1" x14ac:dyDescent="0.2"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8:21" s="1" customFormat="1" x14ac:dyDescent="0.2"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8:21" s="1" customFormat="1" x14ac:dyDescent="0.2"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8:21" s="1" customFormat="1" x14ac:dyDescent="0.2"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8:21" s="1" customFormat="1" x14ac:dyDescent="0.2"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8:21" s="1" customFormat="1" x14ac:dyDescent="0.2"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8:21" s="1" customFormat="1" x14ac:dyDescent="0.2"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8:21" s="1" customFormat="1" x14ac:dyDescent="0.2"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8:21" s="1" customFormat="1" x14ac:dyDescent="0.2"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8:21" s="1" customFormat="1" x14ac:dyDescent="0.2"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8:21" s="1" customFormat="1" x14ac:dyDescent="0.2"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8:21" s="1" customFormat="1" x14ac:dyDescent="0.2"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8:21" s="1" customFormat="1" x14ac:dyDescent="0.2"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8:21" s="1" customFormat="1" x14ac:dyDescent="0.2"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8:21" s="1" customFormat="1" x14ac:dyDescent="0.2"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8:21" s="1" customFormat="1" x14ac:dyDescent="0.2"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8:21" s="1" customFormat="1" x14ac:dyDescent="0.2"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8:21" s="1" customFormat="1" x14ac:dyDescent="0.2"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8:21" s="1" customFormat="1" x14ac:dyDescent="0.2"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8:21" s="1" customFormat="1" x14ac:dyDescent="0.2"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8:21" s="1" customFormat="1" x14ac:dyDescent="0.2"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8:21" s="1" customFormat="1" x14ac:dyDescent="0.2"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8:21" s="1" customFormat="1" x14ac:dyDescent="0.2"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8:21" s="1" customFormat="1" x14ac:dyDescent="0.2"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8:21" s="1" customFormat="1" x14ac:dyDescent="0.2"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8:21" s="1" customFormat="1" x14ac:dyDescent="0.2"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8:21" s="1" customFormat="1" x14ac:dyDescent="0.2"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8:21" s="1" customFormat="1" x14ac:dyDescent="0.2"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8:21" s="1" customFormat="1" x14ac:dyDescent="0.2"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8:21" s="1" customFormat="1" x14ac:dyDescent="0.2"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8:21" s="1" customFormat="1" x14ac:dyDescent="0.2"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8:21" s="1" customFormat="1" x14ac:dyDescent="0.2"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8:21" s="1" customFormat="1" x14ac:dyDescent="0.2"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8:21" s="1" customFormat="1" x14ac:dyDescent="0.2"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8:21" s="1" customFormat="1" x14ac:dyDescent="0.2"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8:21" s="1" customFormat="1" x14ac:dyDescent="0.2"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8:21" s="1" customFormat="1" x14ac:dyDescent="0.2"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8:21" s="1" customFormat="1" x14ac:dyDescent="0.2"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8:21" s="1" customFormat="1" x14ac:dyDescent="0.2"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8:21" s="1" customFormat="1" x14ac:dyDescent="0.2"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8:21" s="1" customFormat="1" x14ac:dyDescent="0.2"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8:21" s="1" customFormat="1" x14ac:dyDescent="0.2"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8:21" s="1" customFormat="1" x14ac:dyDescent="0.2"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8:21" s="1" customFormat="1" x14ac:dyDescent="0.2"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8:21" s="1" customFormat="1" x14ac:dyDescent="0.2"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8:21" s="1" customFormat="1" x14ac:dyDescent="0.2"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8:21" s="1" customFormat="1" x14ac:dyDescent="0.2"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8:21" s="1" customFormat="1" x14ac:dyDescent="0.2"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8:21" s="1" customFormat="1" x14ac:dyDescent="0.2"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8:21" s="1" customFormat="1" x14ac:dyDescent="0.2"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8:21" s="1" customFormat="1" x14ac:dyDescent="0.2"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8:21" s="1" customFormat="1" x14ac:dyDescent="0.2"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8:21" s="1" customFormat="1" x14ac:dyDescent="0.2"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8:21" s="1" customFormat="1" x14ac:dyDescent="0.2"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8:21" s="1" customFormat="1" x14ac:dyDescent="0.2"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8:21" s="1" customFormat="1" x14ac:dyDescent="0.2"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8:21" s="1" customFormat="1" x14ac:dyDescent="0.2"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8:21" s="1" customFormat="1" x14ac:dyDescent="0.2"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8:21" s="1" customFormat="1" x14ac:dyDescent="0.2"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8:21" s="1" customFormat="1" x14ac:dyDescent="0.2"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spans="8:21" s="1" customFormat="1" x14ac:dyDescent="0.2"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spans="8:21" s="1" customFormat="1" x14ac:dyDescent="0.2"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spans="8:21" s="1" customFormat="1" x14ac:dyDescent="0.2"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spans="8:21" s="1" customFormat="1" x14ac:dyDescent="0.2"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spans="8:21" s="1" customFormat="1" x14ac:dyDescent="0.2"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spans="8:21" s="1" customFormat="1" x14ac:dyDescent="0.2"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spans="8:21" s="1" customFormat="1" x14ac:dyDescent="0.2"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spans="8:21" s="1" customFormat="1" x14ac:dyDescent="0.2"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spans="8:21" s="1" customFormat="1" x14ac:dyDescent="0.2"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spans="8:21" s="1" customFormat="1" x14ac:dyDescent="0.2"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spans="8:21" s="1" customFormat="1" x14ac:dyDescent="0.2"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spans="8:21" s="1" customFormat="1" x14ac:dyDescent="0.2"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spans="8:21" s="1" customFormat="1" x14ac:dyDescent="0.2"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spans="8:21" s="1" customFormat="1" x14ac:dyDescent="0.2"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spans="8:21" s="1" customFormat="1" x14ac:dyDescent="0.2"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spans="8:21" s="1" customFormat="1" x14ac:dyDescent="0.2"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spans="8:21" s="1" customFormat="1" x14ac:dyDescent="0.2"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spans="8:21" s="1" customFormat="1" x14ac:dyDescent="0.2"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spans="8:21" s="1" customFormat="1" x14ac:dyDescent="0.2"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spans="8:21" s="1" customFormat="1" x14ac:dyDescent="0.2"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spans="8:21" s="1" customFormat="1" x14ac:dyDescent="0.2"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spans="8:21" s="1" customFormat="1" x14ac:dyDescent="0.2"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spans="8:21" s="1" customFormat="1" x14ac:dyDescent="0.2"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spans="8:21" s="1" customFormat="1" x14ac:dyDescent="0.2"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spans="8:21" s="1" customFormat="1" x14ac:dyDescent="0.2"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spans="8:21" s="1" customFormat="1" x14ac:dyDescent="0.2"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spans="8:21" s="1" customFormat="1" x14ac:dyDescent="0.2"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spans="8:21" s="1" customFormat="1" x14ac:dyDescent="0.2"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spans="8:21" s="1" customFormat="1" x14ac:dyDescent="0.2"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spans="8:21" s="1" customFormat="1" x14ac:dyDescent="0.2"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spans="8:21" s="1" customFormat="1" x14ac:dyDescent="0.2"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spans="8:21" s="1" customFormat="1" x14ac:dyDescent="0.2"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spans="8:21" s="1" customFormat="1" x14ac:dyDescent="0.2"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spans="8:21" s="1" customFormat="1" x14ac:dyDescent="0.2"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spans="8:21" s="1" customFormat="1" x14ac:dyDescent="0.2"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spans="8:21" s="1" customFormat="1" x14ac:dyDescent="0.2"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spans="8:21" s="1" customFormat="1" x14ac:dyDescent="0.2"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spans="8:21" s="1" customFormat="1" x14ac:dyDescent="0.2"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spans="8:21" s="1" customFormat="1" x14ac:dyDescent="0.2"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spans="8:21" s="1" customFormat="1" x14ac:dyDescent="0.2"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spans="8:21" s="1" customFormat="1" x14ac:dyDescent="0.2"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spans="8:21" s="1" customFormat="1" x14ac:dyDescent="0.2"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spans="8:21" s="1" customFormat="1" x14ac:dyDescent="0.2"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spans="8:21" s="1" customFormat="1" x14ac:dyDescent="0.2"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spans="8:21" s="1" customFormat="1" x14ac:dyDescent="0.2"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spans="8:21" s="1" customFormat="1" x14ac:dyDescent="0.2"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spans="8:21" s="1" customFormat="1" x14ac:dyDescent="0.2"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spans="8:21" s="1" customFormat="1" x14ac:dyDescent="0.2"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spans="8:21" s="1" customFormat="1" x14ac:dyDescent="0.2"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spans="8:21" s="1" customFormat="1" x14ac:dyDescent="0.2"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spans="8:21" s="1" customFormat="1" x14ac:dyDescent="0.2"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spans="8:21" s="1" customFormat="1" x14ac:dyDescent="0.2"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spans="8:21" s="1" customFormat="1" x14ac:dyDescent="0.2"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spans="8:21" s="1" customFormat="1" x14ac:dyDescent="0.2"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spans="8:21" s="1" customFormat="1" x14ac:dyDescent="0.2"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spans="8:21" s="1" customFormat="1" x14ac:dyDescent="0.2"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spans="8:21" s="1" customFormat="1" x14ac:dyDescent="0.2"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spans="8:21" s="1" customFormat="1" x14ac:dyDescent="0.2"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spans="8:21" s="1" customFormat="1" x14ac:dyDescent="0.2"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spans="8:21" s="1" customFormat="1" x14ac:dyDescent="0.2"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spans="8:21" s="1" customFormat="1" x14ac:dyDescent="0.2"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spans="8:21" s="1" customFormat="1" x14ac:dyDescent="0.2"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spans="8:21" s="1" customFormat="1" x14ac:dyDescent="0.2"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spans="8:21" s="1" customFormat="1" x14ac:dyDescent="0.2"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spans="8:21" s="1" customFormat="1" x14ac:dyDescent="0.2"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spans="8:21" s="1" customFormat="1" x14ac:dyDescent="0.2"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spans="8:21" s="1" customFormat="1" x14ac:dyDescent="0.2"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spans="8:21" s="1" customFormat="1" x14ac:dyDescent="0.2"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spans="8:21" s="1" customFormat="1" x14ac:dyDescent="0.2"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spans="8:21" s="1" customFormat="1" x14ac:dyDescent="0.2"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spans="8:21" s="1" customFormat="1" x14ac:dyDescent="0.2"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spans="8:21" s="1" customFormat="1" x14ac:dyDescent="0.2"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spans="8:21" s="1" customFormat="1" x14ac:dyDescent="0.2"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spans="8:21" s="1" customFormat="1" x14ac:dyDescent="0.2"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spans="8:21" s="1" customFormat="1" x14ac:dyDescent="0.2"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spans="8:21" s="1" customFormat="1" x14ac:dyDescent="0.2"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spans="8:21" s="1" customFormat="1" x14ac:dyDescent="0.2"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spans="8:21" s="1" customFormat="1" x14ac:dyDescent="0.2"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spans="8:21" s="1" customFormat="1" x14ac:dyDescent="0.2"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spans="8:21" s="1" customFormat="1" x14ac:dyDescent="0.2"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spans="8:21" s="1" customFormat="1" x14ac:dyDescent="0.2"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spans="8:21" s="1" customFormat="1" x14ac:dyDescent="0.2"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spans="8:21" s="1" customFormat="1" x14ac:dyDescent="0.2"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spans="8:21" s="1" customFormat="1" x14ac:dyDescent="0.2"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spans="8:21" s="1" customFormat="1" x14ac:dyDescent="0.2"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spans="8:21" s="1" customFormat="1" x14ac:dyDescent="0.2"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spans="8:21" s="1" customFormat="1" x14ac:dyDescent="0.2"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spans="8:21" s="1" customFormat="1" x14ac:dyDescent="0.2"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spans="8:21" s="1" customFormat="1" x14ac:dyDescent="0.2"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spans="8:21" s="1" customFormat="1" x14ac:dyDescent="0.2"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spans="8:21" s="1" customFormat="1" x14ac:dyDescent="0.2"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spans="8:21" s="1" customFormat="1" x14ac:dyDescent="0.2"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spans="8:21" s="1" customFormat="1" x14ac:dyDescent="0.2"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spans="8:21" s="1" customFormat="1" x14ac:dyDescent="0.2"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spans="8:21" s="1" customFormat="1" x14ac:dyDescent="0.2"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spans="8:21" s="1" customFormat="1" x14ac:dyDescent="0.2"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spans="8:21" s="1" customFormat="1" x14ac:dyDescent="0.2"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spans="8:21" s="1" customFormat="1" x14ac:dyDescent="0.2"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spans="8:21" s="1" customFormat="1" x14ac:dyDescent="0.2"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spans="8:21" s="1" customFormat="1" x14ac:dyDescent="0.2"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spans="8:21" s="1" customFormat="1" x14ac:dyDescent="0.2"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spans="8:21" s="1" customFormat="1" x14ac:dyDescent="0.2"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spans="8:21" s="1" customFormat="1" x14ac:dyDescent="0.2"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spans="8:21" s="1" customFormat="1" x14ac:dyDescent="0.2"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spans="8:21" s="1" customFormat="1" x14ac:dyDescent="0.2"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spans="8:21" s="1" customFormat="1" x14ac:dyDescent="0.2"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spans="8:21" s="1" customFormat="1" x14ac:dyDescent="0.2"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spans="8:21" s="1" customFormat="1" x14ac:dyDescent="0.2"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spans="8:21" s="1" customFormat="1" x14ac:dyDescent="0.2"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spans="8:21" s="1" customFormat="1" x14ac:dyDescent="0.2"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spans="8:21" s="1" customFormat="1" x14ac:dyDescent="0.2"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spans="8:21" s="1" customFormat="1" x14ac:dyDescent="0.2"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spans="8:21" s="1" customFormat="1" x14ac:dyDescent="0.2"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spans="8:21" s="1" customFormat="1" x14ac:dyDescent="0.2"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spans="8:21" s="1" customFormat="1" x14ac:dyDescent="0.2"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spans="8:21" s="1" customFormat="1" x14ac:dyDescent="0.2"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spans="8:21" s="1" customFormat="1" x14ac:dyDescent="0.2"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spans="8:21" s="1" customFormat="1" x14ac:dyDescent="0.2"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spans="8:21" s="1" customFormat="1" x14ac:dyDescent="0.2"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spans="8:21" s="1" customFormat="1" x14ac:dyDescent="0.2"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spans="8:21" s="1" customFormat="1" x14ac:dyDescent="0.2"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spans="8:21" s="1" customFormat="1" x14ac:dyDescent="0.2"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spans="8:21" s="1" customFormat="1" x14ac:dyDescent="0.2"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spans="8:21" s="1" customFormat="1" x14ac:dyDescent="0.2"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spans="8:21" s="1" customFormat="1" x14ac:dyDescent="0.2"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spans="8:21" s="1" customFormat="1" x14ac:dyDescent="0.2"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spans="8:21" s="1" customFormat="1" x14ac:dyDescent="0.2"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spans="8:21" s="1" customFormat="1" x14ac:dyDescent="0.2"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spans="8:21" s="1" customFormat="1" x14ac:dyDescent="0.2"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spans="8:21" s="1" customFormat="1" x14ac:dyDescent="0.2"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spans="8:21" s="1" customFormat="1" x14ac:dyDescent="0.2"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spans="8:21" s="1" customFormat="1" x14ac:dyDescent="0.2"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spans="8:21" s="1" customFormat="1" x14ac:dyDescent="0.2"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spans="8:21" s="1" customFormat="1" x14ac:dyDescent="0.2"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spans="8:21" s="1" customFormat="1" x14ac:dyDescent="0.2"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spans="8:21" s="1" customFormat="1" x14ac:dyDescent="0.2"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spans="8:21" s="1" customFormat="1" x14ac:dyDescent="0.2"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spans="8:21" s="1" customFormat="1" x14ac:dyDescent="0.2"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spans="8:21" s="1" customFormat="1" x14ac:dyDescent="0.2"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spans="8:21" s="1" customFormat="1" x14ac:dyDescent="0.2"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spans="8:21" s="1" customFormat="1" x14ac:dyDescent="0.2"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spans="8:21" s="1" customFormat="1" x14ac:dyDescent="0.2"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spans="8:21" s="1" customFormat="1" x14ac:dyDescent="0.2"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spans="8:21" s="1" customFormat="1" x14ac:dyDescent="0.2"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spans="8:21" s="1" customFormat="1" x14ac:dyDescent="0.2"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spans="8:21" s="1" customFormat="1" x14ac:dyDescent="0.2"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spans="8:21" s="1" customFormat="1" x14ac:dyDescent="0.2"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spans="8:21" s="1" customFormat="1" x14ac:dyDescent="0.2"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spans="8:21" s="1" customFormat="1" x14ac:dyDescent="0.2"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spans="8:21" s="1" customFormat="1" x14ac:dyDescent="0.2"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spans="8:21" s="1" customFormat="1" x14ac:dyDescent="0.2"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spans="8:21" s="1" customFormat="1" x14ac:dyDescent="0.2"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spans="8:21" s="1" customFormat="1" x14ac:dyDescent="0.2"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spans="8:21" s="1" customFormat="1" x14ac:dyDescent="0.2"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spans="8:21" s="1" customFormat="1" x14ac:dyDescent="0.2"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spans="8:21" s="1" customFormat="1" x14ac:dyDescent="0.2"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spans="8:21" s="1" customFormat="1" x14ac:dyDescent="0.2"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spans="8:21" s="1" customFormat="1" x14ac:dyDescent="0.2"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spans="8:21" s="1" customFormat="1" x14ac:dyDescent="0.2"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spans="8:21" s="1" customFormat="1" x14ac:dyDescent="0.2"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spans="8:21" s="1" customFormat="1" x14ac:dyDescent="0.2"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spans="8:21" s="1" customFormat="1" x14ac:dyDescent="0.2"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spans="8:21" s="1" customFormat="1" x14ac:dyDescent="0.2"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spans="8:21" s="1" customFormat="1" x14ac:dyDescent="0.2"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spans="8:21" s="1" customFormat="1" x14ac:dyDescent="0.2"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spans="8:21" s="1" customFormat="1" x14ac:dyDescent="0.2"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spans="8:21" s="1" customFormat="1" x14ac:dyDescent="0.2"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spans="8:21" s="1" customFormat="1" x14ac:dyDescent="0.2"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spans="8:21" s="1" customFormat="1" x14ac:dyDescent="0.2"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spans="8:21" s="1" customFormat="1" x14ac:dyDescent="0.2"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spans="8:21" s="1" customFormat="1" x14ac:dyDescent="0.2"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spans="8:21" s="1" customFormat="1" x14ac:dyDescent="0.2"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spans="8:21" s="1" customFormat="1" x14ac:dyDescent="0.2"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spans="8:21" s="1" customFormat="1" x14ac:dyDescent="0.2"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spans="8:21" s="1" customFormat="1" x14ac:dyDescent="0.2"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spans="8:21" s="1" customFormat="1" x14ac:dyDescent="0.2"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spans="8:21" s="1" customFormat="1" x14ac:dyDescent="0.2"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spans="8:21" s="1" customFormat="1" x14ac:dyDescent="0.2"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spans="8:21" s="1" customFormat="1" x14ac:dyDescent="0.2"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spans="8:21" s="1" customFormat="1" x14ac:dyDescent="0.2"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spans="8:21" s="1" customFormat="1" x14ac:dyDescent="0.2"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spans="8:21" s="1" customFormat="1" x14ac:dyDescent="0.2"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spans="8:21" s="1" customFormat="1" x14ac:dyDescent="0.2"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spans="8:21" s="1" customFormat="1" x14ac:dyDescent="0.2"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spans="8:21" s="1" customFormat="1" x14ac:dyDescent="0.2"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spans="8:21" s="1" customFormat="1" x14ac:dyDescent="0.2"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spans="8:21" s="1" customFormat="1" x14ac:dyDescent="0.2"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spans="8:21" s="1" customFormat="1" x14ac:dyDescent="0.2"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spans="8:21" s="1" customFormat="1" x14ac:dyDescent="0.2"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spans="8:21" s="1" customFormat="1" x14ac:dyDescent="0.2"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spans="8:21" s="1" customFormat="1" x14ac:dyDescent="0.2"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spans="8:21" s="1" customFormat="1" x14ac:dyDescent="0.2"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spans="8:21" s="1" customFormat="1" x14ac:dyDescent="0.2"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spans="8:21" s="1" customFormat="1" x14ac:dyDescent="0.2"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spans="8:21" s="1" customFormat="1" x14ac:dyDescent="0.2"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spans="8:21" s="1" customFormat="1" x14ac:dyDescent="0.2"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spans="8:21" s="1" customFormat="1" x14ac:dyDescent="0.2"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spans="8:21" s="1" customFormat="1" x14ac:dyDescent="0.2"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spans="8:21" s="1" customFormat="1" x14ac:dyDescent="0.2"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spans="8:21" s="1" customFormat="1" x14ac:dyDescent="0.2"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spans="8:21" s="1" customFormat="1" x14ac:dyDescent="0.2"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spans="8:21" s="1" customFormat="1" x14ac:dyDescent="0.2"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spans="8:21" s="1" customFormat="1" x14ac:dyDescent="0.2"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spans="8:21" s="1" customFormat="1" x14ac:dyDescent="0.2"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spans="8:21" s="1" customFormat="1" x14ac:dyDescent="0.2"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spans="8:21" s="1" customFormat="1" x14ac:dyDescent="0.2"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spans="8:21" s="1" customFormat="1" x14ac:dyDescent="0.2"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spans="8:21" s="1" customFormat="1" x14ac:dyDescent="0.2"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spans="8:21" s="1" customFormat="1" x14ac:dyDescent="0.2"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spans="8:21" s="1" customFormat="1" x14ac:dyDescent="0.2"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spans="8:21" s="1" customFormat="1" x14ac:dyDescent="0.2"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spans="8:21" s="1" customFormat="1" x14ac:dyDescent="0.2"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spans="8:21" s="1" customFormat="1" x14ac:dyDescent="0.2"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spans="8:21" s="1" customFormat="1" x14ac:dyDescent="0.2"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spans="8:21" s="1" customFormat="1" x14ac:dyDescent="0.2"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spans="8:21" s="1" customFormat="1" x14ac:dyDescent="0.2"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spans="8:21" s="1" customFormat="1" x14ac:dyDescent="0.2"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spans="8:21" s="1" customFormat="1" x14ac:dyDescent="0.2"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spans="8:21" s="1" customFormat="1" x14ac:dyDescent="0.2"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spans="8:21" s="1" customFormat="1" x14ac:dyDescent="0.2"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spans="8:21" s="1" customFormat="1" x14ac:dyDescent="0.2"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spans="8:21" s="1" customFormat="1" x14ac:dyDescent="0.2"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spans="8:21" s="1" customFormat="1" x14ac:dyDescent="0.2"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spans="8:21" s="1" customFormat="1" x14ac:dyDescent="0.2"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spans="8:21" s="1" customFormat="1" x14ac:dyDescent="0.2"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spans="8:21" s="1" customFormat="1" x14ac:dyDescent="0.2"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spans="8:21" s="1" customFormat="1" x14ac:dyDescent="0.2"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spans="8:21" s="1" customFormat="1" x14ac:dyDescent="0.2"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spans="8:21" s="1" customFormat="1" x14ac:dyDescent="0.2"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spans="8:21" s="1" customFormat="1" x14ac:dyDescent="0.2"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spans="8:21" s="1" customFormat="1" x14ac:dyDescent="0.2"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spans="8:21" s="1" customFormat="1" x14ac:dyDescent="0.2"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spans="8:21" s="1" customFormat="1" x14ac:dyDescent="0.2"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spans="8:21" s="1" customFormat="1" x14ac:dyDescent="0.2"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spans="8:21" s="1" customFormat="1" x14ac:dyDescent="0.2"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spans="8:21" s="1" customFormat="1" x14ac:dyDescent="0.2"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spans="8:21" s="1" customFormat="1" x14ac:dyDescent="0.2"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spans="8:21" s="1" customFormat="1" x14ac:dyDescent="0.2"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spans="8:21" s="1" customFormat="1" x14ac:dyDescent="0.2"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spans="8:21" s="1" customFormat="1" x14ac:dyDescent="0.2"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spans="8:21" s="1" customFormat="1" x14ac:dyDescent="0.2"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spans="8:21" s="1" customFormat="1" x14ac:dyDescent="0.2"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spans="8:21" s="1" customFormat="1" x14ac:dyDescent="0.2"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spans="8:21" s="1" customFormat="1" x14ac:dyDescent="0.2"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spans="8:21" s="1" customFormat="1" x14ac:dyDescent="0.2"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spans="8:21" s="1" customFormat="1" x14ac:dyDescent="0.2"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spans="8:21" s="1" customFormat="1" x14ac:dyDescent="0.2"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spans="8:21" s="1" customFormat="1" x14ac:dyDescent="0.2"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spans="8:21" s="1" customFormat="1" x14ac:dyDescent="0.2"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spans="8:21" s="1" customFormat="1" x14ac:dyDescent="0.2"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spans="8:21" s="1" customFormat="1" x14ac:dyDescent="0.2"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spans="8:21" s="1" customFormat="1" x14ac:dyDescent="0.2"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spans="8:21" s="1" customFormat="1" x14ac:dyDescent="0.2"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spans="8:21" s="1" customFormat="1" x14ac:dyDescent="0.2"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spans="8:21" s="1" customFormat="1" x14ac:dyDescent="0.2"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spans="8:21" s="1" customFormat="1" x14ac:dyDescent="0.2"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spans="8:21" s="1" customFormat="1" x14ac:dyDescent="0.2"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spans="8:21" s="1" customFormat="1" x14ac:dyDescent="0.2"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spans="8:21" s="1" customFormat="1" x14ac:dyDescent="0.2"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spans="8:21" s="1" customFormat="1" x14ac:dyDescent="0.2"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spans="8:21" s="1" customFormat="1" x14ac:dyDescent="0.2"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spans="8:21" s="1" customFormat="1" x14ac:dyDescent="0.2"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spans="8:21" s="1" customFormat="1" x14ac:dyDescent="0.2"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spans="8:21" s="1" customFormat="1" x14ac:dyDescent="0.2"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spans="8:21" s="1" customFormat="1" x14ac:dyDescent="0.2"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spans="8:21" s="1" customFormat="1" x14ac:dyDescent="0.2"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spans="8:21" s="1" customFormat="1" x14ac:dyDescent="0.2"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spans="8:21" s="1" customFormat="1" x14ac:dyDescent="0.2"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spans="8:21" s="1" customFormat="1" x14ac:dyDescent="0.2"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spans="8:21" s="1" customFormat="1" x14ac:dyDescent="0.2"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spans="8:21" s="1" customFormat="1" x14ac:dyDescent="0.2"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spans="8:21" s="1" customFormat="1" x14ac:dyDescent="0.2"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spans="8:21" s="1" customFormat="1" x14ac:dyDescent="0.2"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spans="8:21" s="1" customFormat="1" x14ac:dyDescent="0.2"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spans="8:21" s="1" customFormat="1" x14ac:dyDescent="0.2"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spans="8:21" s="1" customFormat="1" x14ac:dyDescent="0.2"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spans="8:21" s="1" customFormat="1" x14ac:dyDescent="0.2"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spans="8:21" s="1" customFormat="1" x14ac:dyDescent="0.2"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spans="8:21" s="1" customFormat="1" x14ac:dyDescent="0.2"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  <row r="1001" spans="8:21" s="1" customFormat="1" x14ac:dyDescent="0.2"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</row>
    <row r="1002" spans="8:21" s="1" customFormat="1" x14ac:dyDescent="0.2"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</row>
    <row r="1003" spans="8:21" s="1" customFormat="1" x14ac:dyDescent="0.2"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</row>
    <row r="1004" spans="8:21" s="1" customFormat="1" x14ac:dyDescent="0.2"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</row>
    <row r="1005" spans="8:21" s="1" customFormat="1" x14ac:dyDescent="0.2"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</row>
    <row r="1006" spans="8:21" s="1" customFormat="1" x14ac:dyDescent="0.2"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</row>
    <row r="1007" spans="8:21" s="1" customFormat="1" x14ac:dyDescent="0.2"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</row>
    <row r="1008" spans="8:21" s="1" customFormat="1" x14ac:dyDescent="0.2"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</row>
    <row r="1009" spans="8:21" s="1" customFormat="1" x14ac:dyDescent="0.2"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</row>
    <row r="1010" spans="8:21" s="1" customFormat="1" x14ac:dyDescent="0.2"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</row>
    <row r="1011" spans="8:21" s="1" customFormat="1" x14ac:dyDescent="0.2"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</row>
    <row r="1012" spans="8:21" s="1" customFormat="1" x14ac:dyDescent="0.2"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</row>
    <row r="1013" spans="8:21" s="1" customFormat="1" x14ac:dyDescent="0.2"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</row>
    <row r="1014" spans="8:21" s="1" customFormat="1" x14ac:dyDescent="0.2"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</row>
    <row r="1015" spans="8:21" s="1" customFormat="1" x14ac:dyDescent="0.2"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</row>
    <row r="1016" spans="8:21" s="1" customFormat="1" x14ac:dyDescent="0.2"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</row>
    <row r="1017" spans="8:21" s="1" customFormat="1" x14ac:dyDescent="0.2"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</row>
    <row r="1018" spans="8:21" s="1" customFormat="1" x14ac:dyDescent="0.2"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</row>
    <row r="1019" spans="8:21" s="1" customFormat="1" x14ac:dyDescent="0.2"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</row>
    <row r="1020" spans="8:21" s="1" customFormat="1" x14ac:dyDescent="0.2"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</row>
    <row r="1021" spans="8:21" s="1" customFormat="1" x14ac:dyDescent="0.2"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</row>
    <row r="1022" spans="8:21" s="1" customFormat="1" x14ac:dyDescent="0.2"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</row>
    <row r="1023" spans="8:21" s="1" customFormat="1" x14ac:dyDescent="0.2"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</row>
    <row r="1024" spans="8:21" s="1" customFormat="1" x14ac:dyDescent="0.2"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</row>
    <row r="1025" spans="8:21" s="1" customFormat="1" x14ac:dyDescent="0.2"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</row>
    <row r="1026" spans="8:21" s="1" customFormat="1" x14ac:dyDescent="0.2"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</row>
    <row r="1027" spans="8:21" s="1" customFormat="1" x14ac:dyDescent="0.2"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</row>
    <row r="1028" spans="8:21" s="1" customFormat="1" x14ac:dyDescent="0.2"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</row>
    <row r="1029" spans="8:21" s="1" customFormat="1" x14ac:dyDescent="0.2"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</row>
    <row r="1030" spans="8:21" s="1" customFormat="1" x14ac:dyDescent="0.2"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</row>
    <row r="1031" spans="8:21" s="1" customFormat="1" x14ac:dyDescent="0.2"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</row>
    <row r="1032" spans="8:21" s="1" customFormat="1" x14ac:dyDescent="0.2"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</row>
    <row r="1033" spans="8:21" s="1" customFormat="1" x14ac:dyDescent="0.2"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</row>
    <row r="1034" spans="8:21" s="1" customFormat="1" x14ac:dyDescent="0.2"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</row>
    <row r="1035" spans="8:21" s="1" customFormat="1" x14ac:dyDescent="0.2"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</row>
    <row r="1036" spans="8:21" s="1" customFormat="1" x14ac:dyDescent="0.2"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</row>
    <row r="1037" spans="8:21" s="1" customFormat="1" x14ac:dyDescent="0.2"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</row>
    <row r="1038" spans="8:21" s="1" customFormat="1" x14ac:dyDescent="0.2"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</row>
    <row r="1039" spans="8:21" s="1" customFormat="1" x14ac:dyDescent="0.2"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</row>
    <row r="1040" spans="8:21" s="1" customFormat="1" x14ac:dyDescent="0.2"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</row>
    <row r="1041" spans="8:21" s="1" customFormat="1" x14ac:dyDescent="0.2"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</row>
    <row r="1042" spans="8:21" s="1" customFormat="1" x14ac:dyDescent="0.2"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</row>
    <row r="1043" spans="8:21" s="1" customFormat="1" x14ac:dyDescent="0.2"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</row>
    <row r="1044" spans="8:21" s="1" customFormat="1" x14ac:dyDescent="0.2"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</row>
    <row r="1045" spans="8:21" s="1" customFormat="1" x14ac:dyDescent="0.2"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</row>
    <row r="1046" spans="8:21" s="1" customFormat="1" x14ac:dyDescent="0.2"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</row>
    <row r="1047" spans="8:21" s="1" customFormat="1" x14ac:dyDescent="0.2"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</row>
    <row r="1048" spans="8:21" s="1" customFormat="1" x14ac:dyDescent="0.2"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</row>
    <row r="1049" spans="8:21" s="1" customFormat="1" x14ac:dyDescent="0.2"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</row>
    <row r="1050" spans="8:21" s="1" customFormat="1" x14ac:dyDescent="0.2"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</row>
    <row r="1051" spans="8:21" s="1" customFormat="1" x14ac:dyDescent="0.2"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</row>
    <row r="1052" spans="8:21" s="1" customFormat="1" x14ac:dyDescent="0.2"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</row>
    <row r="1053" spans="8:21" s="1" customFormat="1" x14ac:dyDescent="0.2"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</row>
    <row r="1054" spans="8:21" s="1" customFormat="1" x14ac:dyDescent="0.2"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</row>
    <row r="1055" spans="8:21" s="1" customFormat="1" x14ac:dyDescent="0.2"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</row>
    <row r="1056" spans="8:21" s="1" customFormat="1" x14ac:dyDescent="0.2"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</row>
    <row r="1057" spans="8:21" s="1" customFormat="1" x14ac:dyDescent="0.2"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</row>
    <row r="1058" spans="8:21" s="1" customFormat="1" x14ac:dyDescent="0.2"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</row>
    <row r="1059" spans="8:21" s="1" customFormat="1" x14ac:dyDescent="0.2"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</row>
    <row r="1060" spans="8:21" s="1" customFormat="1" x14ac:dyDescent="0.2"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</row>
    <row r="1061" spans="8:21" s="1" customFormat="1" x14ac:dyDescent="0.2"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</row>
    <row r="1062" spans="8:21" s="1" customFormat="1" x14ac:dyDescent="0.2"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</row>
    <row r="1063" spans="8:21" s="1" customFormat="1" x14ac:dyDescent="0.2"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</row>
    <row r="1064" spans="8:21" s="1" customFormat="1" x14ac:dyDescent="0.2"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</row>
    <row r="1065" spans="8:21" s="1" customFormat="1" x14ac:dyDescent="0.2"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</row>
    <row r="1066" spans="8:21" s="1" customFormat="1" x14ac:dyDescent="0.2"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</row>
    <row r="1067" spans="8:21" s="1" customFormat="1" x14ac:dyDescent="0.2"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</row>
    <row r="1068" spans="8:21" s="1" customFormat="1" x14ac:dyDescent="0.2"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</row>
    <row r="1069" spans="8:21" s="1" customFormat="1" x14ac:dyDescent="0.2"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</row>
    <row r="1070" spans="8:21" s="1" customFormat="1" x14ac:dyDescent="0.2"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</row>
    <row r="1071" spans="8:21" s="1" customFormat="1" x14ac:dyDescent="0.2"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</row>
    <row r="1072" spans="8:21" s="1" customFormat="1" x14ac:dyDescent="0.2"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</row>
    <row r="1073" spans="8:21" s="1" customFormat="1" x14ac:dyDescent="0.2"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</row>
    <row r="1074" spans="8:21" s="1" customFormat="1" x14ac:dyDescent="0.2"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</row>
    <row r="1075" spans="8:21" s="1" customFormat="1" x14ac:dyDescent="0.2"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</row>
    <row r="1076" spans="8:21" s="1" customFormat="1" x14ac:dyDescent="0.2"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</row>
    <row r="1077" spans="8:21" s="1" customFormat="1" x14ac:dyDescent="0.2"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</row>
    <row r="1078" spans="8:21" s="1" customFormat="1" x14ac:dyDescent="0.2"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</row>
    <row r="1079" spans="8:21" s="1" customFormat="1" x14ac:dyDescent="0.2"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</row>
    <row r="1080" spans="8:21" s="1" customFormat="1" x14ac:dyDescent="0.2"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</row>
    <row r="1081" spans="8:21" s="1" customFormat="1" x14ac:dyDescent="0.2"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</row>
    <row r="1082" spans="8:21" s="1" customFormat="1" x14ac:dyDescent="0.2"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</row>
    <row r="1083" spans="8:21" s="1" customFormat="1" x14ac:dyDescent="0.2"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</row>
    <row r="1084" spans="8:21" s="1" customFormat="1" x14ac:dyDescent="0.2"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</row>
    <row r="1085" spans="8:21" s="1" customFormat="1" x14ac:dyDescent="0.2"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</row>
    <row r="1086" spans="8:21" s="1" customFormat="1" x14ac:dyDescent="0.2"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</row>
    <row r="1087" spans="8:21" s="1" customFormat="1" x14ac:dyDescent="0.2"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</row>
    <row r="1088" spans="8:21" s="1" customFormat="1" x14ac:dyDescent="0.2"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</row>
    <row r="1089" spans="8:21" s="1" customFormat="1" x14ac:dyDescent="0.2"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</row>
    <row r="1090" spans="8:21" s="1" customFormat="1" x14ac:dyDescent="0.2"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</row>
    <row r="1091" spans="8:21" s="1" customFormat="1" x14ac:dyDescent="0.2"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</row>
    <row r="1092" spans="8:21" s="1" customFormat="1" x14ac:dyDescent="0.2"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</row>
    <row r="1093" spans="8:21" s="1" customFormat="1" x14ac:dyDescent="0.2"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</row>
    <row r="1094" spans="8:21" s="1" customFormat="1" x14ac:dyDescent="0.2"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</row>
    <row r="1095" spans="8:21" s="1" customFormat="1" x14ac:dyDescent="0.2"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</row>
    <row r="1096" spans="8:21" s="1" customFormat="1" x14ac:dyDescent="0.2"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</row>
    <row r="1097" spans="8:21" s="1" customFormat="1" x14ac:dyDescent="0.2"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</row>
    <row r="1098" spans="8:21" s="1" customFormat="1" x14ac:dyDescent="0.2"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</row>
    <row r="1099" spans="8:21" s="1" customFormat="1" x14ac:dyDescent="0.2"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</row>
    <row r="1100" spans="8:21" s="1" customFormat="1" x14ac:dyDescent="0.2"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</row>
    <row r="1101" spans="8:21" s="1" customFormat="1" x14ac:dyDescent="0.2"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</row>
    <row r="1102" spans="8:21" s="1" customFormat="1" x14ac:dyDescent="0.2"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</row>
    <row r="1103" spans="8:21" s="1" customFormat="1" x14ac:dyDescent="0.2"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</row>
    <row r="1104" spans="8:21" s="1" customFormat="1" x14ac:dyDescent="0.2"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</row>
    <row r="1105" spans="8:21" s="1" customFormat="1" x14ac:dyDescent="0.2"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</row>
  </sheetData>
  <mergeCells count="23">
    <mergeCell ref="C2:V2"/>
    <mergeCell ref="A4:A5"/>
    <mergeCell ref="A44:A45"/>
    <mergeCell ref="C34:V34"/>
    <mergeCell ref="A1:V1"/>
    <mergeCell ref="C19:V19"/>
    <mergeCell ref="A34:B35"/>
    <mergeCell ref="A36:A37"/>
    <mergeCell ref="A38:A39"/>
    <mergeCell ref="A40:A41"/>
    <mergeCell ref="A42:A43"/>
    <mergeCell ref="A21:A22"/>
    <mergeCell ref="A27:A28"/>
    <mergeCell ref="A29:A30"/>
    <mergeCell ref="A6:A7"/>
    <mergeCell ref="A8:A9"/>
    <mergeCell ref="A23:A24"/>
    <mergeCell ref="A25:A26"/>
    <mergeCell ref="A14:A15"/>
    <mergeCell ref="A19:B20"/>
    <mergeCell ref="A2:B3"/>
    <mergeCell ref="A10:A11"/>
    <mergeCell ref="A12:A13"/>
  </mergeCells>
  <printOptions horizontalCentered="1"/>
  <pageMargins left="0" right="0" top="1.1811023622047245" bottom="0.19685039370078741" header="0.51181102362204722" footer="0"/>
  <pageSetup paperSize="9" scale="47" orientation="portrait" r:id="rId1"/>
  <headerFooter alignWithMargins="0">
    <oddHeader>&amp;L&amp;G&amp;C&amp;"Arial,Negrita"&amp;14TABLA 18
PRUEBA DE ACCESO A LA UNIVERSIDAD PARA MAYORES DE 25 AÑOS.
UNIVERSIDADES DE CASTILLA Y LEÓN. CONVOCATORIAS DE 2003 A 2020.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2"/>
  <sheetViews>
    <sheetView view="pageLayout" zoomScaleNormal="100" workbookViewId="0">
      <selection activeCell="Q8" sqref="Q8"/>
    </sheetView>
  </sheetViews>
  <sheetFormatPr baseColWidth="10" defaultRowHeight="12.75" x14ac:dyDescent="0.2"/>
  <cols>
    <col min="1" max="1" width="8.28515625" style="194" customWidth="1"/>
    <col min="2" max="2" width="11" style="194" customWidth="1"/>
    <col min="3" max="3" width="8" style="194" customWidth="1"/>
    <col min="4" max="4" width="8.42578125" style="194" customWidth="1"/>
    <col min="5" max="5" width="9" style="194" bestFit="1" customWidth="1"/>
    <col min="6" max="7" width="8" style="194" bestFit="1" customWidth="1"/>
    <col min="8" max="8" width="8.7109375" style="194" customWidth="1"/>
    <col min="9" max="9" width="10" style="194" customWidth="1"/>
    <col min="10" max="10" width="9.7109375" style="194" customWidth="1"/>
    <col min="11" max="11" width="12.140625" style="194" customWidth="1"/>
    <col min="12" max="12" width="8.28515625" style="194" customWidth="1"/>
    <col min="13" max="13" width="8.42578125" style="194" customWidth="1"/>
    <col min="14" max="14" width="7" style="194" customWidth="1"/>
    <col min="15" max="16384" width="11.42578125" style="194"/>
  </cols>
  <sheetData>
    <row r="1" spans="1:14" s="184" customFormat="1" ht="40.5" customHeight="1" thickBot="1" x14ac:dyDescent="0.3">
      <c r="B1" s="515" t="s">
        <v>66</v>
      </c>
      <c r="C1" s="515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</row>
    <row r="2" spans="1:14" s="187" customFormat="1" ht="28.5" customHeight="1" thickBot="1" x14ac:dyDescent="0.25">
      <c r="A2" s="110"/>
      <c r="B2" s="185"/>
      <c r="C2" s="186"/>
      <c r="D2" s="549" t="s">
        <v>52</v>
      </c>
      <c r="E2" s="550"/>
      <c r="F2" s="550"/>
      <c r="G2" s="550"/>
      <c r="H2" s="551"/>
      <c r="I2" s="520" t="s">
        <v>53</v>
      </c>
      <c r="J2" s="521"/>
      <c r="K2" s="521"/>
      <c r="L2" s="521"/>
      <c r="M2" s="521"/>
      <c r="N2" s="522"/>
    </row>
    <row r="3" spans="1:14" ht="51.75" customHeight="1" thickBot="1" x14ac:dyDescent="0.25">
      <c r="A3" s="111"/>
      <c r="B3" s="188"/>
      <c r="C3" s="189"/>
      <c r="D3" s="112">
        <v>25</v>
      </c>
      <c r="E3" s="113" t="s">
        <v>54</v>
      </c>
      <c r="F3" s="113" t="s">
        <v>55</v>
      </c>
      <c r="G3" s="114" t="s">
        <v>56</v>
      </c>
      <c r="H3" s="115" t="s">
        <v>1</v>
      </c>
      <c r="I3" s="193" t="s">
        <v>57</v>
      </c>
      <c r="J3" s="190" t="s">
        <v>58</v>
      </c>
      <c r="K3" s="190" t="s">
        <v>59</v>
      </c>
      <c r="L3" s="190" t="s">
        <v>60</v>
      </c>
      <c r="M3" s="191" t="s">
        <v>61</v>
      </c>
      <c r="N3" s="192" t="s">
        <v>1</v>
      </c>
    </row>
    <row r="4" spans="1:14" x14ac:dyDescent="0.2">
      <c r="A4" s="552" t="s">
        <v>67</v>
      </c>
      <c r="B4" s="555" t="s">
        <v>68</v>
      </c>
      <c r="C4" s="195" t="s">
        <v>2</v>
      </c>
      <c r="D4" s="196">
        <v>5</v>
      </c>
      <c r="E4" s="197">
        <v>21</v>
      </c>
      <c r="F4" s="197">
        <v>16</v>
      </c>
      <c r="G4" s="197">
        <v>7</v>
      </c>
      <c r="H4" s="198">
        <v>49</v>
      </c>
      <c r="I4" s="199">
        <v>15</v>
      </c>
      <c r="J4" s="200" t="s">
        <v>112</v>
      </c>
      <c r="K4" s="200">
        <v>8</v>
      </c>
      <c r="L4" s="200">
        <v>24</v>
      </c>
      <c r="M4" s="201" t="s">
        <v>112</v>
      </c>
      <c r="N4" s="198">
        <v>51</v>
      </c>
    </row>
    <row r="5" spans="1:14" x14ac:dyDescent="0.2">
      <c r="A5" s="553"/>
      <c r="B5" s="556"/>
      <c r="C5" s="202" t="s">
        <v>6</v>
      </c>
      <c r="D5" s="203" t="s">
        <v>112</v>
      </c>
      <c r="E5" s="204">
        <v>55</v>
      </c>
      <c r="F5" s="204">
        <v>52</v>
      </c>
      <c r="G5" s="205">
        <v>5</v>
      </c>
      <c r="H5" s="206">
        <v>114</v>
      </c>
      <c r="I5" s="346">
        <v>44</v>
      </c>
      <c r="J5" s="347">
        <v>5</v>
      </c>
      <c r="K5" s="347">
        <v>31</v>
      </c>
      <c r="L5" s="347">
        <v>69</v>
      </c>
      <c r="M5" s="348">
        <v>5</v>
      </c>
      <c r="N5" s="206">
        <v>154</v>
      </c>
    </row>
    <row r="6" spans="1:14" x14ac:dyDescent="0.2">
      <c r="A6" s="553"/>
      <c r="B6" s="556"/>
      <c r="C6" s="202" t="s">
        <v>8</v>
      </c>
      <c r="D6" s="203">
        <v>8</v>
      </c>
      <c r="E6" s="204">
        <v>55</v>
      </c>
      <c r="F6" s="204">
        <v>23</v>
      </c>
      <c r="G6" s="205">
        <v>0</v>
      </c>
      <c r="H6" s="206">
        <v>86</v>
      </c>
      <c r="I6" s="203">
        <v>24</v>
      </c>
      <c r="J6" s="204">
        <v>10</v>
      </c>
      <c r="K6" s="204">
        <v>48</v>
      </c>
      <c r="L6" s="204">
        <v>28</v>
      </c>
      <c r="M6" s="205">
        <v>6</v>
      </c>
      <c r="N6" s="206">
        <v>116</v>
      </c>
    </row>
    <row r="7" spans="1:14" ht="13.5" thickBot="1" x14ac:dyDescent="0.25">
      <c r="A7" s="553"/>
      <c r="B7" s="556"/>
      <c r="C7" s="202" t="s">
        <v>12</v>
      </c>
      <c r="D7" s="203">
        <v>5</v>
      </c>
      <c r="E7" s="204">
        <v>34</v>
      </c>
      <c r="F7" s="204">
        <v>14</v>
      </c>
      <c r="G7" s="205" t="s">
        <v>112</v>
      </c>
      <c r="H7" s="206">
        <v>57</v>
      </c>
      <c r="I7" s="203">
        <v>30</v>
      </c>
      <c r="J7" s="204" t="s">
        <v>112</v>
      </c>
      <c r="K7" s="204">
        <v>17</v>
      </c>
      <c r="L7" s="204">
        <v>27</v>
      </c>
      <c r="M7" s="205" t="s">
        <v>112</v>
      </c>
      <c r="N7" s="206">
        <v>78</v>
      </c>
    </row>
    <row r="8" spans="1:14" ht="13.5" thickBot="1" x14ac:dyDescent="0.25">
      <c r="A8" s="553"/>
      <c r="B8" s="557"/>
      <c r="C8" s="207" t="s">
        <v>1</v>
      </c>
      <c r="D8" s="208">
        <v>20</v>
      </c>
      <c r="E8" s="209">
        <v>165</v>
      </c>
      <c r="F8" s="209">
        <v>105</v>
      </c>
      <c r="G8" s="210">
        <v>16</v>
      </c>
      <c r="H8" s="211">
        <v>306</v>
      </c>
      <c r="I8" s="208">
        <v>113</v>
      </c>
      <c r="J8" s="209">
        <v>18</v>
      </c>
      <c r="K8" s="209">
        <v>104</v>
      </c>
      <c r="L8" s="209">
        <v>148</v>
      </c>
      <c r="M8" s="210">
        <v>16</v>
      </c>
      <c r="N8" s="211">
        <v>399</v>
      </c>
    </row>
    <row r="9" spans="1:14" x14ac:dyDescent="0.2">
      <c r="A9" s="553"/>
      <c r="B9" s="555" t="s">
        <v>24</v>
      </c>
      <c r="C9" s="212" t="s">
        <v>2</v>
      </c>
      <c r="D9" s="199">
        <v>5</v>
      </c>
      <c r="E9" s="200">
        <v>17</v>
      </c>
      <c r="F9" s="200">
        <v>15</v>
      </c>
      <c r="G9" s="201">
        <v>7</v>
      </c>
      <c r="H9" s="198">
        <v>44</v>
      </c>
      <c r="I9" s="199">
        <v>14</v>
      </c>
      <c r="J9" s="200" t="s">
        <v>112</v>
      </c>
      <c r="K9" s="200">
        <v>7</v>
      </c>
      <c r="L9" s="200">
        <v>21</v>
      </c>
      <c r="M9" s="201" t="s">
        <v>112</v>
      </c>
      <c r="N9" s="198">
        <v>46</v>
      </c>
    </row>
    <row r="10" spans="1:14" x14ac:dyDescent="0.2">
      <c r="A10" s="553"/>
      <c r="B10" s="556"/>
      <c r="C10" s="213" t="s">
        <v>6</v>
      </c>
      <c r="D10" s="203" t="s">
        <v>112</v>
      </c>
      <c r="E10" s="204">
        <v>52</v>
      </c>
      <c r="F10" s="204">
        <v>51</v>
      </c>
      <c r="G10" s="205">
        <v>5</v>
      </c>
      <c r="H10" s="206">
        <v>110</v>
      </c>
      <c r="I10" s="346">
        <v>43</v>
      </c>
      <c r="J10" s="347" t="s">
        <v>112</v>
      </c>
      <c r="K10" s="347">
        <v>30</v>
      </c>
      <c r="L10" s="347">
        <v>68</v>
      </c>
      <c r="M10" s="348" t="s">
        <v>112</v>
      </c>
      <c r="N10" s="206">
        <v>149</v>
      </c>
    </row>
    <row r="11" spans="1:14" x14ac:dyDescent="0.2">
      <c r="A11" s="553"/>
      <c r="B11" s="556"/>
      <c r="C11" s="213" t="s">
        <v>8</v>
      </c>
      <c r="D11" s="203">
        <v>8</v>
      </c>
      <c r="E11" s="204">
        <v>53</v>
      </c>
      <c r="F11" s="204">
        <v>19</v>
      </c>
      <c r="G11" s="205">
        <v>0</v>
      </c>
      <c r="H11" s="206">
        <v>80</v>
      </c>
      <c r="I11" s="203">
        <v>24</v>
      </c>
      <c r="J11" s="204">
        <v>9</v>
      </c>
      <c r="K11" s="204">
        <v>43</v>
      </c>
      <c r="L11" s="204">
        <v>28</v>
      </c>
      <c r="M11" s="205">
        <v>5</v>
      </c>
      <c r="N11" s="206">
        <v>109</v>
      </c>
    </row>
    <row r="12" spans="1:14" ht="13.5" thickBot="1" x14ac:dyDescent="0.25">
      <c r="A12" s="553"/>
      <c r="B12" s="556"/>
      <c r="C12" s="213" t="s">
        <v>12</v>
      </c>
      <c r="D12" s="203" t="s">
        <v>112</v>
      </c>
      <c r="E12" s="204">
        <v>31</v>
      </c>
      <c r="F12" s="204">
        <v>13</v>
      </c>
      <c r="G12" s="205" t="s">
        <v>112</v>
      </c>
      <c r="H12" s="206">
        <v>52</v>
      </c>
      <c r="I12" s="203">
        <v>27</v>
      </c>
      <c r="J12" s="204" t="s">
        <v>112</v>
      </c>
      <c r="K12" s="204">
        <v>16</v>
      </c>
      <c r="L12" s="204">
        <v>25</v>
      </c>
      <c r="M12" s="205" t="s">
        <v>112</v>
      </c>
      <c r="N12" s="206">
        <v>70</v>
      </c>
    </row>
    <row r="13" spans="1:14" ht="13.5" thickBot="1" x14ac:dyDescent="0.25">
      <c r="A13" s="553"/>
      <c r="B13" s="557"/>
      <c r="C13" s="214" t="s">
        <v>1</v>
      </c>
      <c r="D13" s="208">
        <v>19</v>
      </c>
      <c r="E13" s="209">
        <v>153</v>
      </c>
      <c r="F13" s="209">
        <v>98</v>
      </c>
      <c r="G13" s="210">
        <v>16</v>
      </c>
      <c r="H13" s="211">
        <v>286</v>
      </c>
      <c r="I13" s="208">
        <v>108</v>
      </c>
      <c r="J13" s="209">
        <v>15</v>
      </c>
      <c r="K13" s="209">
        <v>96</v>
      </c>
      <c r="L13" s="209">
        <v>142</v>
      </c>
      <c r="M13" s="210">
        <v>13</v>
      </c>
      <c r="N13" s="211">
        <v>374</v>
      </c>
    </row>
    <row r="14" spans="1:14" x14ac:dyDescent="0.2">
      <c r="A14" s="553"/>
      <c r="B14" s="555" t="s">
        <v>22</v>
      </c>
      <c r="C14" s="212" t="s">
        <v>2</v>
      </c>
      <c r="D14" s="199" t="s">
        <v>112</v>
      </c>
      <c r="E14" s="200">
        <v>12</v>
      </c>
      <c r="F14" s="200">
        <v>11</v>
      </c>
      <c r="G14" s="201">
        <v>5</v>
      </c>
      <c r="H14" s="198">
        <v>31</v>
      </c>
      <c r="I14" s="199">
        <v>9</v>
      </c>
      <c r="J14" s="200" t="s">
        <v>112</v>
      </c>
      <c r="K14" s="200">
        <v>6</v>
      </c>
      <c r="L14" s="200">
        <v>15</v>
      </c>
      <c r="M14" s="201" t="s">
        <v>112</v>
      </c>
      <c r="N14" s="198">
        <v>32</v>
      </c>
    </row>
    <row r="15" spans="1:14" x14ac:dyDescent="0.2">
      <c r="A15" s="553"/>
      <c r="B15" s="556"/>
      <c r="C15" s="215" t="s">
        <v>6</v>
      </c>
      <c r="D15" s="203">
        <v>0</v>
      </c>
      <c r="E15" s="204">
        <v>25</v>
      </c>
      <c r="F15" s="204">
        <v>25</v>
      </c>
      <c r="G15" s="205" t="s">
        <v>112</v>
      </c>
      <c r="H15" s="206">
        <v>54</v>
      </c>
      <c r="I15" s="346">
        <v>19</v>
      </c>
      <c r="J15" s="347" t="s">
        <v>112</v>
      </c>
      <c r="K15" s="347">
        <v>13</v>
      </c>
      <c r="L15" s="347">
        <v>35</v>
      </c>
      <c r="M15" s="347" t="s">
        <v>112</v>
      </c>
      <c r="N15" s="206">
        <v>71</v>
      </c>
    </row>
    <row r="16" spans="1:14" x14ac:dyDescent="0.2">
      <c r="A16" s="553"/>
      <c r="B16" s="556"/>
      <c r="C16" s="215" t="s">
        <v>8</v>
      </c>
      <c r="D16" s="203" t="s">
        <v>112</v>
      </c>
      <c r="E16" s="204">
        <v>31</v>
      </c>
      <c r="F16" s="204">
        <v>11</v>
      </c>
      <c r="G16" s="205">
        <v>0</v>
      </c>
      <c r="H16" s="206">
        <v>45</v>
      </c>
      <c r="I16" s="203">
        <v>13</v>
      </c>
      <c r="J16" s="204" t="s">
        <v>112</v>
      </c>
      <c r="K16" s="204">
        <v>23</v>
      </c>
      <c r="L16" s="204">
        <v>15</v>
      </c>
      <c r="M16" s="205" t="s">
        <v>112</v>
      </c>
      <c r="N16" s="206">
        <v>56</v>
      </c>
    </row>
    <row r="17" spans="1:14" ht="13.5" thickBot="1" x14ac:dyDescent="0.25">
      <c r="A17" s="553"/>
      <c r="B17" s="556"/>
      <c r="C17" s="215" t="s">
        <v>12</v>
      </c>
      <c r="D17" s="203" t="s">
        <v>112</v>
      </c>
      <c r="E17" s="204">
        <v>23</v>
      </c>
      <c r="F17" s="204">
        <v>11</v>
      </c>
      <c r="G17" s="205" t="s">
        <v>112</v>
      </c>
      <c r="H17" s="206">
        <v>39</v>
      </c>
      <c r="I17" s="203">
        <v>21</v>
      </c>
      <c r="J17" s="204">
        <v>0</v>
      </c>
      <c r="K17" s="204">
        <v>12</v>
      </c>
      <c r="L17" s="204">
        <v>20</v>
      </c>
      <c r="M17" s="205">
        <v>0</v>
      </c>
      <c r="N17" s="206">
        <v>53</v>
      </c>
    </row>
    <row r="18" spans="1:14" ht="13.5" thickBot="1" x14ac:dyDescent="0.25">
      <c r="A18" s="553"/>
      <c r="B18" s="557"/>
      <c r="C18" s="214" t="s">
        <v>1</v>
      </c>
      <c r="D18" s="208">
        <v>8</v>
      </c>
      <c r="E18" s="209">
        <v>91</v>
      </c>
      <c r="F18" s="209">
        <v>58</v>
      </c>
      <c r="G18" s="210">
        <v>12</v>
      </c>
      <c r="H18" s="211">
        <v>169</v>
      </c>
      <c r="I18" s="208">
        <v>62</v>
      </c>
      <c r="J18" s="209">
        <v>6</v>
      </c>
      <c r="K18" s="209">
        <v>54</v>
      </c>
      <c r="L18" s="209">
        <v>85</v>
      </c>
      <c r="M18" s="210">
        <v>5</v>
      </c>
      <c r="N18" s="211">
        <v>212</v>
      </c>
    </row>
    <row r="19" spans="1:14" x14ac:dyDescent="0.2">
      <c r="A19" s="553"/>
      <c r="B19" s="555" t="s">
        <v>69</v>
      </c>
      <c r="C19" s="216" t="s">
        <v>2</v>
      </c>
      <c r="D19" s="217">
        <v>0.6</v>
      </c>
      <c r="E19" s="218">
        <v>0.70588235294117652</v>
      </c>
      <c r="F19" s="218">
        <v>0.73333333333333328</v>
      </c>
      <c r="G19" s="219">
        <v>0.7142857142857143</v>
      </c>
      <c r="H19" s="220">
        <v>0.70454545454545459</v>
      </c>
      <c r="I19" s="217">
        <v>0.6428571428571429</v>
      </c>
      <c r="J19" s="218">
        <v>1</v>
      </c>
      <c r="K19" s="218">
        <v>0.8571428571428571</v>
      </c>
      <c r="L19" s="218">
        <v>0.7142857142857143</v>
      </c>
      <c r="M19" s="219">
        <v>0.33333333333333331</v>
      </c>
      <c r="N19" s="220">
        <v>0.69565217391304346</v>
      </c>
    </row>
    <row r="20" spans="1:14" x14ac:dyDescent="0.2">
      <c r="A20" s="553"/>
      <c r="B20" s="556"/>
      <c r="C20" s="221" t="s">
        <v>6</v>
      </c>
      <c r="D20" s="222">
        <v>0</v>
      </c>
      <c r="E20" s="223">
        <v>0.48076923076923078</v>
      </c>
      <c r="F20" s="223">
        <v>0.49019607843137253</v>
      </c>
      <c r="G20" s="224">
        <v>0.8</v>
      </c>
      <c r="H20" s="225">
        <v>0.49090909090909091</v>
      </c>
      <c r="I20" s="222">
        <v>0.44186046511627908</v>
      </c>
      <c r="J20" s="223">
        <v>0.5</v>
      </c>
      <c r="K20" s="223">
        <v>0.43333333333333335</v>
      </c>
      <c r="L20" s="223">
        <v>0.51470588235294112</v>
      </c>
      <c r="M20" s="224">
        <v>0.5</v>
      </c>
      <c r="N20" s="225">
        <v>0.47651006711409394</v>
      </c>
    </row>
    <row r="21" spans="1:14" x14ac:dyDescent="0.2">
      <c r="A21" s="553"/>
      <c r="B21" s="556"/>
      <c r="C21" s="221" t="s">
        <v>8</v>
      </c>
      <c r="D21" s="222">
        <v>0.375</v>
      </c>
      <c r="E21" s="223">
        <v>0.58490566037735847</v>
      </c>
      <c r="F21" s="223">
        <v>0.57894736842105265</v>
      </c>
      <c r="G21" s="224">
        <v>0</v>
      </c>
      <c r="H21" s="225">
        <v>0.5625</v>
      </c>
      <c r="I21" s="222">
        <v>0.54166666666666663</v>
      </c>
      <c r="J21" s="223">
        <v>0.33333333333333331</v>
      </c>
      <c r="K21" s="223">
        <v>0.53488372093023251</v>
      </c>
      <c r="L21" s="223">
        <v>0.5357142857142857</v>
      </c>
      <c r="M21" s="224">
        <v>0.4</v>
      </c>
      <c r="N21" s="225">
        <v>0.51376146788990829</v>
      </c>
    </row>
    <row r="22" spans="1:14" ht="13.5" thickBot="1" x14ac:dyDescent="0.25">
      <c r="A22" s="553"/>
      <c r="B22" s="556"/>
      <c r="C22" s="221" t="s">
        <v>12</v>
      </c>
      <c r="D22" s="222">
        <v>0.5</v>
      </c>
      <c r="E22" s="223">
        <v>0.74193548387096775</v>
      </c>
      <c r="F22" s="223">
        <v>0.84615384615384615</v>
      </c>
      <c r="G22" s="224">
        <v>0.75</v>
      </c>
      <c r="H22" s="225">
        <v>0.75</v>
      </c>
      <c r="I22" s="222">
        <v>0.77777777777777779</v>
      </c>
      <c r="J22" s="223">
        <v>0</v>
      </c>
      <c r="K22" s="223">
        <v>0.75</v>
      </c>
      <c r="L22" s="223">
        <v>0.8</v>
      </c>
      <c r="M22" s="224">
        <v>0</v>
      </c>
      <c r="N22" s="225">
        <v>0.75714285714285712</v>
      </c>
    </row>
    <row r="23" spans="1:14" ht="13.5" thickBot="1" x14ac:dyDescent="0.25">
      <c r="A23" s="554"/>
      <c r="B23" s="557"/>
      <c r="C23" s="207" t="s">
        <v>1</v>
      </c>
      <c r="D23" s="226">
        <v>0.42105263157894735</v>
      </c>
      <c r="E23" s="227">
        <v>0.59477124183006536</v>
      </c>
      <c r="F23" s="227">
        <v>0.59183673469387754</v>
      </c>
      <c r="G23" s="228">
        <v>0.75</v>
      </c>
      <c r="H23" s="229">
        <v>0.59090909090909094</v>
      </c>
      <c r="I23" s="230">
        <v>0.57407407407407407</v>
      </c>
      <c r="J23" s="227">
        <v>0.4</v>
      </c>
      <c r="K23" s="227">
        <v>0.5625</v>
      </c>
      <c r="L23" s="227">
        <v>0.59859154929577463</v>
      </c>
      <c r="M23" s="228">
        <v>0.38461538461538464</v>
      </c>
      <c r="N23" s="229">
        <v>0.5668449197860963</v>
      </c>
    </row>
    <row r="24" spans="1:14" ht="50.25" hidden="1" customHeight="1" x14ac:dyDescent="0.2">
      <c r="A24" s="231"/>
      <c r="B24" s="232" t="s">
        <v>49</v>
      </c>
      <c r="C24" s="232"/>
      <c r="D24" s="233"/>
      <c r="E24" s="234"/>
      <c r="F24" s="234"/>
      <c r="G24" s="235"/>
      <c r="H24" s="236"/>
      <c r="I24" s="237"/>
      <c r="J24" s="234"/>
      <c r="K24" s="234"/>
      <c r="L24" s="234"/>
      <c r="M24" s="235"/>
      <c r="N24" s="236"/>
    </row>
    <row r="25" spans="1:14" ht="51" hidden="1" customHeight="1" thickBot="1" x14ac:dyDescent="0.25">
      <c r="A25" s="231"/>
      <c r="B25" s="238" t="s">
        <v>29</v>
      </c>
      <c r="C25" s="238"/>
      <c r="D25" s="239"/>
      <c r="E25" s="240"/>
      <c r="F25" s="240"/>
      <c r="G25" s="241"/>
      <c r="H25" s="242"/>
      <c r="I25" s="243"/>
      <c r="J25" s="240"/>
      <c r="K25" s="240"/>
      <c r="L25" s="240"/>
      <c r="M25" s="241"/>
      <c r="N25" s="242"/>
    </row>
    <row r="26" spans="1:14" hidden="1" x14ac:dyDescent="0.2">
      <c r="A26" s="231"/>
    </row>
    <row r="27" spans="1:14" hidden="1" x14ac:dyDescent="0.2">
      <c r="A27" s="231"/>
      <c r="B27" s="135" t="s">
        <v>70</v>
      </c>
      <c r="C27" s="135"/>
    </row>
    <row r="28" spans="1:14" hidden="1" x14ac:dyDescent="0.2">
      <c r="A28" s="231"/>
    </row>
    <row r="29" spans="1:14" hidden="1" x14ac:dyDescent="0.2">
      <c r="A29" s="231"/>
    </row>
    <row r="30" spans="1:14" hidden="1" x14ac:dyDescent="0.2">
      <c r="A30" s="231"/>
    </row>
    <row r="31" spans="1:14" hidden="1" x14ac:dyDescent="0.2">
      <c r="A31" s="231"/>
    </row>
    <row r="32" spans="1:14" hidden="1" x14ac:dyDescent="0.2">
      <c r="A32" s="231"/>
    </row>
    <row r="33" spans="1:14" hidden="1" x14ac:dyDescent="0.2">
      <c r="A33" s="231"/>
    </row>
    <row r="34" spans="1:14" hidden="1" x14ac:dyDescent="0.2">
      <c r="A34" s="231"/>
    </row>
    <row r="35" spans="1:14" hidden="1" x14ac:dyDescent="0.2">
      <c r="A35" s="231"/>
    </row>
    <row r="36" spans="1:14" hidden="1" x14ac:dyDescent="0.2">
      <c r="A36" s="231"/>
    </row>
    <row r="37" spans="1:14" hidden="1" x14ac:dyDescent="0.2">
      <c r="A37" s="231"/>
    </row>
    <row r="38" spans="1:14" hidden="1" x14ac:dyDescent="0.2">
      <c r="A38" s="231"/>
    </row>
    <row r="39" spans="1:14" x14ac:dyDescent="0.2">
      <c r="A39" s="244"/>
      <c r="B39" s="245"/>
      <c r="C39" s="246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</row>
    <row r="40" spans="1:14" x14ac:dyDescent="0.2">
      <c r="A40" s="247" t="s">
        <v>71</v>
      </c>
      <c r="B40" s="248"/>
      <c r="C40" s="248"/>
      <c r="D40" s="248"/>
      <c r="E40" s="248"/>
      <c r="F40" s="188"/>
      <c r="G40" s="188"/>
      <c r="H40" s="188"/>
      <c r="I40" s="188"/>
      <c r="J40" s="188"/>
      <c r="K40" s="188"/>
      <c r="L40" s="188"/>
      <c r="M40" s="188"/>
      <c r="N40" s="188"/>
    </row>
    <row r="41" spans="1:14" x14ac:dyDescent="0.2">
      <c r="A41" s="244"/>
      <c r="B41" s="245"/>
      <c r="C41" s="246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</row>
    <row r="42" spans="1:14" x14ac:dyDescent="0.2">
      <c r="A42" s="244"/>
      <c r="B42" s="245"/>
      <c r="C42" s="246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</row>
    <row r="43" spans="1:14" x14ac:dyDescent="0.2">
      <c r="A43" s="244"/>
      <c r="B43" s="245"/>
      <c r="C43" s="246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</row>
    <row r="44" spans="1:14" x14ac:dyDescent="0.2">
      <c r="A44" s="244"/>
      <c r="B44" s="245"/>
      <c r="C44" s="246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</row>
    <row r="45" spans="1:14" x14ac:dyDescent="0.2">
      <c r="A45" s="244"/>
      <c r="B45" s="245"/>
      <c r="C45" s="246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</row>
    <row r="46" spans="1:14" x14ac:dyDescent="0.2">
      <c r="A46" s="244"/>
      <c r="B46" s="245"/>
      <c r="C46" s="246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</row>
    <row r="47" spans="1:14" x14ac:dyDescent="0.2">
      <c r="A47" s="244"/>
      <c r="B47" s="245"/>
      <c r="C47" s="246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</row>
    <row r="48" spans="1:14" x14ac:dyDescent="0.2">
      <c r="A48" s="244"/>
      <c r="B48" s="245"/>
      <c r="C48" s="246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</row>
    <row r="49" spans="1:14" x14ac:dyDescent="0.2">
      <c r="A49" s="244"/>
      <c r="B49" s="246"/>
      <c r="C49" s="246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</row>
    <row r="50" spans="1:14" x14ac:dyDescent="0.2">
      <c r="A50" s="244"/>
      <c r="B50" s="249"/>
      <c r="C50" s="246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</row>
    <row r="51" spans="1:14" s="250" customFormat="1" x14ac:dyDescent="0.2">
      <c r="B51" s="249"/>
      <c r="C51" s="249"/>
    </row>
    <row r="52" spans="1:14" x14ac:dyDescent="0.2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</row>
    <row r="53" spans="1:14" x14ac:dyDescent="0.2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</row>
    <row r="54" spans="1:14" x14ac:dyDescent="0.2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</row>
    <row r="55" spans="1:14" x14ac:dyDescent="0.2">
      <c r="A55" s="249"/>
      <c r="B55" s="249"/>
      <c r="C55" s="249"/>
      <c r="D55" s="249"/>
      <c r="E55" s="249"/>
      <c r="F55" s="249"/>
      <c r="G55" s="249"/>
      <c r="H55" s="249"/>
    </row>
    <row r="56" spans="1:14" x14ac:dyDescent="0.2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</row>
    <row r="57" spans="1:14" x14ac:dyDescent="0.2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</row>
    <row r="58" spans="1:14" x14ac:dyDescent="0.2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</row>
    <row r="62" spans="1:14" x14ac:dyDescent="0.2">
      <c r="A62" s="250"/>
      <c r="B62" s="250"/>
      <c r="C62" s="250"/>
      <c r="D62" s="250"/>
      <c r="E62" s="250"/>
      <c r="F62" s="250"/>
      <c r="G62" s="250"/>
      <c r="H62" s="250"/>
    </row>
  </sheetData>
  <mergeCells count="8">
    <mergeCell ref="B1:N1"/>
    <mergeCell ref="D2:H2"/>
    <mergeCell ref="I2:N2"/>
    <mergeCell ref="A4:A23"/>
    <mergeCell ref="B4:B8"/>
    <mergeCell ref="B9:B13"/>
    <mergeCell ref="B14:B18"/>
    <mergeCell ref="B19:B23"/>
  </mergeCells>
  <phoneticPr fontId="38" type="noConversion"/>
  <printOptions horizontalCentered="1"/>
  <pageMargins left="0" right="0" top="1.6557291666666667" bottom="0.59055118110236227" header="0.59055118110236227" footer="0"/>
  <pageSetup paperSize="9" scale="85" orientation="landscape" r:id="rId1"/>
  <headerFooter alignWithMargins="0">
    <oddHeader>&amp;L&amp;G&amp;C&amp;"Arial,Negrita"&amp;14TABLA 19
PRUEBAS DE ACCESO A LA UNIVERSIDAD 
PARA MAYORES DE 25 AÑOS. 
CONVOCATORIA DE 2021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Layout" zoomScale="80" zoomScaleNormal="100" zoomScalePageLayoutView="80" workbookViewId="0">
      <selection sqref="A1:XFD2"/>
    </sheetView>
  </sheetViews>
  <sheetFormatPr baseColWidth="10" defaultRowHeight="12.75" x14ac:dyDescent="0.2"/>
  <cols>
    <col min="1" max="1" width="8.28515625" style="3" customWidth="1"/>
    <col min="2" max="2" width="11" style="3" customWidth="1"/>
    <col min="3" max="3" width="8" style="3" customWidth="1"/>
    <col min="4" max="4" width="8.42578125" style="3" customWidth="1"/>
    <col min="5" max="5" width="9.140625" style="3" bestFit="1" customWidth="1"/>
    <col min="6" max="6" width="8.42578125" style="3" bestFit="1" customWidth="1"/>
    <col min="7" max="7" width="8.5703125" style="3" bestFit="1" customWidth="1"/>
    <col min="8" max="8" width="8.7109375" style="3" customWidth="1"/>
    <col min="9" max="9" width="10" style="3" customWidth="1"/>
    <col min="10" max="10" width="9.7109375" style="3" customWidth="1"/>
    <col min="11" max="11" width="12.140625" style="3" customWidth="1"/>
    <col min="12" max="12" width="8.28515625" style="3" customWidth="1"/>
    <col min="13" max="13" width="8.42578125" style="3" customWidth="1"/>
    <col min="14" max="14" width="8.140625" style="3" bestFit="1" customWidth="1"/>
    <col min="15" max="16384" width="11.42578125" style="3"/>
  </cols>
  <sheetData>
    <row r="1" spans="1:14" s="252" customFormat="1" ht="18.75" thickBot="1" x14ac:dyDescent="0.3">
      <c r="B1" s="528" t="s">
        <v>95</v>
      </c>
      <c r="C1" s="52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s="10" customFormat="1" ht="28.5" customHeight="1" thickBot="1" x14ac:dyDescent="0.25">
      <c r="A2" s="140"/>
      <c r="B2" s="253"/>
      <c r="C2" s="254"/>
      <c r="D2" s="559" t="s">
        <v>52</v>
      </c>
      <c r="E2" s="560"/>
      <c r="F2" s="560"/>
      <c r="G2" s="560"/>
      <c r="H2" s="561"/>
      <c r="I2" s="520" t="s">
        <v>53</v>
      </c>
      <c r="J2" s="521"/>
      <c r="K2" s="521"/>
      <c r="L2" s="521"/>
      <c r="M2" s="521"/>
      <c r="N2" s="522"/>
    </row>
    <row r="3" spans="1:14" ht="26.25" thickBot="1" x14ac:dyDescent="0.25">
      <c r="A3" s="255"/>
      <c r="B3" s="256"/>
      <c r="C3" s="257"/>
      <c r="D3" s="112">
        <v>25</v>
      </c>
      <c r="E3" s="113" t="s">
        <v>54</v>
      </c>
      <c r="F3" s="113" t="s">
        <v>55</v>
      </c>
      <c r="G3" s="114" t="s">
        <v>56</v>
      </c>
      <c r="H3" s="115" t="s">
        <v>1</v>
      </c>
      <c r="I3" s="193" t="s">
        <v>57</v>
      </c>
      <c r="J3" s="190" t="s">
        <v>58</v>
      </c>
      <c r="K3" s="190" t="s">
        <v>59</v>
      </c>
      <c r="L3" s="190" t="s">
        <v>60</v>
      </c>
      <c r="M3" s="191" t="s">
        <v>61</v>
      </c>
      <c r="N3" s="192" t="s">
        <v>1</v>
      </c>
    </row>
    <row r="4" spans="1:14" ht="13.5" thickTop="1" x14ac:dyDescent="0.2">
      <c r="A4" s="562" t="s">
        <v>67</v>
      </c>
      <c r="B4" s="565" t="s">
        <v>68</v>
      </c>
      <c r="C4" s="258" t="s">
        <v>2</v>
      </c>
      <c r="D4" s="259">
        <v>3</v>
      </c>
      <c r="E4" s="260">
        <v>3</v>
      </c>
      <c r="F4" s="260">
        <v>1</v>
      </c>
      <c r="G4" s="260">
        <v>5</v>
      </c>
      <c r="H4" s="261">
        <v>12</v>
      </c>
      <c r="I4" s="262">
        <v>2</v>
      </c>
      <c r="J4" s="260">
        <v>0</v>
      </c>
      <c r="K4" s="260">
        <v>3</v>
      </c>
      <c r="L4" s="260">
        <v>7</v>
      </c>
      <c r="M4" s="260">
        <v>1</v>
      </c>
      <c r="N4" s="261">
        <v>13</v>
      </c>
    </row>
    <row r="5" spans="1:14" x14ac:dyDescent="0.2">
      <c r="A5" s="563"/>
      <c r="B5" s="566"/>
      <c r="C5" s="263" t="s">
        <v>6</v>
      </c>
      <c r="D5" s="264">
        <v>-6</v>
      </c>
      <c r="E5" s="265">
        <v>-6</v>
      </c>
      <c r="F5" s="265">
        <v>18</v>
      </c>
      <c r="G5" s="265">
        <v>-4</v>
      </c>
      <c r="H5" s="266">
        <v>2</v>
      </c>
      <c r="I5" s="264">
        <v>5</v>
      </c>
      <c r="J5" s="265">
        <v>-6</v>
      </c>
      <c r="K5" s="265">
        <v>-3</v>
      </c>
      <c r="L5" s="265">
        <v>0</v>
      </c>
      <c r="M5" s="265">
        <v>-1</v>
      </c>
      <c r="N5" s="266">
        <v>-5</v>
      </c>
    </row>
    <row r="6" spans="1:14" x14ac:dyDescent="0.2">
      <c r="A6" s="563"/>
      <c r="B6" s="566"/>
      <c r="C6" s="263" t="s">
        <v>8</v>
      </c>
      <c r="D6" s="264">
        <v>0</v>
      </c>
      <c r="E6" s="265">
        <v>-3</v>
      </c>
      <c r="F6" s="265">
        <v>6</v>
      </c>
      <c r="G6" s="265">
        <v>0</v>
      </c>
      <c r="H6" s="266">
        <v>3</v>
      </c>
      <c r="I6" s="264">
        <v>-11</v>
      </c>
      <c r="J6" s="265">
        <v>4</v>
      </c>
      <c r="K6" s="265">
        <v>19</v>
      </c>
      <c r="L6" s="265">
        <v>-14</v>
      </c>
      <c r="M6" s="265">
        <v>0</v>
      </c>
      <c r="N6" s="266">
        <v>-2</v>
      </c>
    </row>
    <row r="7" spans="1:14" x14ac:dyDescent="0.2">
      <c r="A7" s="563"/>
      <c r="B7" s="566"/>
      <c r="C7" s="263" t="s">
        <v>12</v>
      </c>
      <c r="D7" s="264">
        <v>-2</v>
      </c>
      <c r="E7" s="265">
        <v>-7</v>
      </c>
      <c r="F7" s="265">
        <v>-11</v>
      </c>
      <c r="G7" s="265">
        <v>-5</v>
      </c>
      <c r="H7" s="266">
        <v>-25</v>
      </c>
      <c r="I7" s="264">
        <v>-17</v>
      </c>
      <c r="J7" s="265">
        <v>-7</v>
      </c>
      <c r="K7" s="265">
        <v>3</v>
      </c>
      <c r="L7" s="265">
        <v>-15</v>
      </c>
      <c r="M7" s="265">
        <v>-6</v>
      </c>
      <c r="N7" s="266">
        <v>-42</v>
      </c>
    </row>
    <row r="8" spans="1:14" ht="13.5" thickBot="1" x14ac:dyDescent="0.25">
      <c r="A8" s="563"/>
      <c r="B8" s="567"/>
      <c r="C8" s="267" t="s">
        <v>1</v>
      </c>
      <c r="D8" s="268">
        <v>-5</v>
      </c>
      <c r="E8" s="269">
        <v>-13</v>
      </c>
      <c r="F8" s="269">
        <v>14</v>
      </c>
      <c r="G8" s="269">
        <v>-4</v>
      </c>
      <c r="H8" s="270">
        <v>-8</v>
      </c>
      <c r="I8" s="268">
        <v>-21</v>
      </c>
      <c r="J8" s="269">
        <v>-9</v>
      </c>
      <c r="K8" s="269">
        <v>22</v>
      </c>
      <c r="L8" s="269">
        <v>-22</v>
      </c>
      <c r="M8" s="269">
        <v>-6</v>
      </c>
      <c r="N8" s="270">
        <v>-36</v>
      </c>
    </row>
    <row r="9" spans="1:14" x14ac:dyDescent="0.2">
      <c r="A9" s="563"/>
      <c r="B9" s="565" t="s">
        <v>24</v>
      </c>
      <c r="C9" s="271" t="s">
        <v>2</v>
      </c>
      <c r="D9" s="262">
        <v>3</v>
      </c>
      <c r="E9" s="260">
        <v>1</v>
      </c>
      <c r="F9" s="260">
        <v>1</v>
      </c>
      <c r="G9" s="260">
        <v>5</v>
      </c>
      <c r="H9" s="261">
        <v>10</v>
      </c>
      <c r="I9" s="262">
        <v>1</v>
      </c>
      <c r="J9" s="260">
        <v>1</v>
      </c>
      <c r="K9" s="260">
        <v>3</v>
      </c>
      <c r="L9" s="260">
        <v>6</v>
      </c>
      <c r="M9" s="260">
        <v>1</v>
      </c>
      <c r="N9" s="261">
        <v>12</v>
      </c>
    </row>
    <row r="10" spans="1:14" x14ac:dyDescent="0.2">
      <c r="A10" s="563"/>
      <c r="B10" s="566"/>
      <c r="C10" s="263" t="s">
        <v>6</v>
      </c>
      <c r="D10" s="264">
        <v>-6</v>
      </c>
      <c r="E10" s="265">
        <v>-6</v>
      </c>
      <c r="F10" s="265">
        <v>20</v>
      </c>
      <c r="G10" s="265">
        <v>-3</v>
      </c>
      <c r="H10" s="266">
        <v>5</v>
      </c>
      <c r="I10" s="264">
        <v>7</v>
      </c>
      <c r="J10" s="265">
        <v>-6</v>
      </c>
      <c r="K10" s="265">
        <v>-3</v>
      </c>
      <c r="L10" s="265">
        <v>4</v>
      </c>
      <c r="M10" s="265">
        <v>-1</v>
      </c>
      <c r="N10" s="266">
        <v>1</v>
      </c>
    </row>
    <row r="11" spans="1:14" x14ac:dyDescent="0.2">
      <c r="A11" s="563"/>
      <c r="B11" s="566"/>
      <c r="C11" s="263" t="s">
        <v>8</v>
      </c>
      <c r="D11" s="264">
        <v>1</v>
      </c>
      <c r="E11" s="265">
        <v>4</v>
      </c>
      <c r="F11" s="265">
        <v>5</v>
      </c>
      <c r="G11" s="265">
        <v>0</v>
      </c>
      <c r="H11" s="266">
        <v>10</v>
      </c>
      <c r="I11" s="264">
        <v>-2</v>
      </c>
      <c r="J11" s="265">
        <v>4</v>
      </c>
      <c r="K11" s="265">
        <v>17</v>
      </c>
      <c r="L11" s="265">
        <v>-9</v>
      </c>
      <c r="M11" s="265">
        <v>0</v>
      </c>
      <c r="N11" s="266">
        <v>10</v>
      </c>
    </row>
    <row r="12" spans="1:14" x14ac:dyDescent="0.2">
      <c r="A12" s="563"/>
      <c r="B12" s="566"/>
      <c r="C12" s="263" t="s">
        <v>12</v>
      </c>
      <c r="D12" s="264">
        <v>-3</v>
      </c>
      <c r="E12" s="265">
        <v>-4</v>
      </c>
      <c r="F12" s="265">
        <v>-9</v>
      </c>
      <c r="G12" s="265">
        <v>-5</v>
      </c>
      <c r="H12" s="266">
        <v>-21</v>
      </c>
      <c r="I12" s="264">
        <v>-14</v>
      </c>
      <c r="J12" s="265">
        <v>-7</v>
      </c>
      <c r="K12" s="265">
        <v>2</v>
      </c>
      <c r="L12" s="265">
        <v>-14</v>
      </c>
      <c r="M12" s="265">
        <v>-6</v>
      </c>
      <c r="N12" s="266">
        <v>-39</v>
      </c>
    </row>
    <row r="13" spans="1:14" ht="13.5" thickBot="1" x14ac:dyDescent="0.25">
      <c r="A13" s="563"/>
      <c r="B13" s="567"/>
      <c r="C13" s="267" t="s">
        <v>1</v>
      </c>
      <c r="D13" s="268">
        <v>-5</v>
      </c>
      <c r="E13" s="269">
        <v>-5</v>
      </c>
      <c r="F13" s="269">
        <v>17</v>
      </c>
      <c r="G13" s="269">
        <v>-3</v>
      </c>
      <c r="H13" s="270">
        <v>4</v>
      </c>
      <c r="I13" s="268">
        <v>-8</v>
      </c>
      <c r="J13" s="269">
        <v>-8</v>
      </c>
      <c r="K13" s="269">
        <v>19</v>
      </c>
      <c r="L13" s="269">
        <v>-13</v>
      </c>
      <c r="M13" s="269">
        <v>-6</v>
      </c>
      <c r="N13" s="270">
        <v>-16</v>
      </c>
    </row>
    <row r="14" spans="1:14" x14ac:dyDescent="0.2">
      <c r="A14" s="563"/>
      <c r="B14" s="565" t="s">
        <v>22</v>
      </c>
      <c r="C14" s="271" t="s">
        <v>2</v>
      </c>
      <c r="D14" s="262">
        <v>1</v>
      </c>
      <c r="E14" s="260">
        <v>4</v>
      </c>
      <c r="F14" s="260">
        <v>2</v>
      </c>
      <c r="G14" s="260">
        <v>3</v>
      </c>
      <c r="H14" s="261">
        <v>10</v>
      </c>
      <c r="I14" s="262">
        <v>-2</v>
      </c>
      <c r="J14" s="260">
        <v>1</v>
      </c>
      <c r="K14" s="260">
        <v>4</v>
      </c>
      <c r="L14" s="260">
        <v>8</v>
      </c>
      <c r="M14" s="260">
        <v>0</v>
      </c>
      <c r="N14" s="261">
        <v>11</v>
      </c>
    </row>
    <row r="15" spans="1:14" x14ac:dyDescent="0.2">
      <c r="A15" s="563"/>
      <c r="B15" s="566"/>
      <c r="C15" s="272" t="s">
        <v>6</v>
      </c>
      <c r="D15" s="264">
        <v>-6</v>
      </c>
      <c r="E15" s="265">
        <v>-6</v>
      </c>
      <c r="F15" s="265">
        <v>3</v>
      </c>
      <c r="G15" s="265">
        <v>-2</v>
      </c>
      <c r="H15" s="266">
        <v>-11</v>
      </c>
      <c r="I15" s="264">
        <v>-9</v>
      </c>
      <c r="J15" s="265">
        <v>-2</v>
      </c>
      <c r="K15" s="265">
        <v>0</v>
      </c>
      <c r="L15" s="265">
        <v>-13</v>
      </c>
      <c r="M15" s="265">
        <v>-1</v>
      </c>
      <c r="N15" s="266">
        <v>-25</v>
      </c>
    </row>
    <row r="16" spans="1:14" x14ac:dyDescent="0.2">
      <c r="A16" s="563"/>
      <c r="B16" s="566"/>
      <c r="C16" s="272" t="s">
        <v>8</v>
      </c>
      <c r="D16" s="264">
        <v>2</v>
      </c>
      <c r="E16" s="265">
        <v>9</v>
      </c>
      <c r="F16" s="265">
        <v>4</v>
      </c>
      <c r="G16" s="265">
        <v>0</v>
      </c>
      <c r="H16" s="266">
        <v>15</v>
      </c>
      <c r="I16" s="264">
        <v>4</v>
      </c>
      <c r="J16" s="265">
        <v>2</v>
      </c>
      <c r="K16" s="265">
        <v>14</v>
      </c>
      <c r="L16" s="265">
        <v>-2</v>
      </c>
      <c r="M16" s="265">
        <v>0</v>
      </c>
      <c r="N16" s="266">
        <v>18</v>
      </c>
    </row>
    <row r="17" spans="1:14" x14ac:dyDescent="0.2">
      <c r="A17" s="563"/>
      <c r="B17" s="566"/>
      <c r="C17" s="272" t="s">
        <v>12</v>
      </c>
      <c r="D17" s="264">
        <v>-4</v>
      </c>
      <c r="E17" s="265">
        <v>3</v>
      </c>
      <c r="F17" s="265">
        <v>-4</v>
      </c>
      <c r="G17" s="265">
        <v>-4</v>
      </c>
      <c r="H17" s="266">
        <v>-9</v>
      </c>
      <c r="I17" s="264">
        <v>-1</v>
      </c>
      <c r="J17" s="265">
        <v>-7</v>
      </c>
      <c r="K17" s="265">
        <v>2</v>
      </c>
      <c r="L17" s="265">
        <v>-6</v>
      </c>
      <c r="M17" s="265">
        <v>-6</v>
      </c>
      <c r="N17" s="266">
        <v>-18</v>
      </c>
    </row>
    <row r="18" spans="1:14" ht="13.5" thickBot="1" x14ac:dyDescent="0.25">
      <c r="A18" s="563"/>
      <c r="B18" s="567"/>
      <c r="C18" s="267" t="s">
        <v>1</v>
      </c>
      <c r="D18" s="268">
        <v>-7</v>
      </c>
      <c r="E18" s="269">
        <v>10</v>
      </c>
      <c r="F18" s="269">
        <v>5</v>
      </c>
      <c r="G18" s="269">
        <v>-3</v>
      </c>
      <c r="H18" s="270">
        <v>5</v>
      </c>
      <c r="I18" s="268">
        <v>-8</v>
      </c>
      <c r="J18" s="269">
        <v>-6</v>
      </c>
      <c r="K18" s="269">
        <v>20</v>
      </c>
      <c r="L18" s="269">
        <v>-13</v>
      </c>
      <c r="M18" s="269">
        <v>-7</v>
      </c>
      <c r="N18" s="270">
        <v>-14</v>
      </c>
    </row>
    <row r="19" spans="1:14" x14ac:dyDescent="0.2">
      <c r="A19" s="563"/>
      <c r="B19" s="565" t="s">
        <v>69</v>
      </c>
      <c r="C19" s="273" t="s">
        <v>2</v>
      </c>
      <c r="D19" s="274">
        <v>-0.4</v>
      </c>
      <c r="E19" s="274">
        <v>0.20588235294117652</v>
      </c>
      <c r="F19" s="275">
        <v>9.0476190476190377E-2</v>
      </c>
      <c r="G19" s="275">
        <v>-0.2857142857142857</v>
      </c>
      <c r="H19" s="276">
        <v>8.6898395721925148E-2</v>
      </c>
      <c r="I19" s="274">
        <v>-0.20329670329670324</v>
      </c>
      <c r="J19" s="275">
        <v>1</v>
      </c>
      <c r="K19" s="275">
        <v>0.3571428571428571</v>
      </c>
      <c r="L19" s="275">
        <v>0.24761904761904763</v>
      </c>
      <c r="M19" s="275">
        <v>-0.16666666666666669</v>
      </c>
      <c r="N19" s="276">
        <v>7.8005115089514021E-2</v>
      </c>
    </row>
    <row r="20" spans="1:14" x14ac:dyDescent="0.2">
      <c r="A20" s="563"/>
      <c r="B20" s="566"/>
      <c r="C20" s="272" t="s">
        <v>6</v>
      </c>
      <c r="D20" s="277">
        <v>-0.75</v>
      </c>
      <c r="E20" s="278">
        <v>-5.3713527851458831E-2</v>
      </c>
      <c r="F20" s="278">
        <v>-0.21948134092346622</v>
      </c>
      <c r="G20" s="278">
        <v>5.0000000000000044E-2</v>
      </c>
      <c r="H20" s="279">
        <v>-0.12813852813852816</v>
      </c>
      <c r="I20" s="277">
        <v>-0.33591731266149871</v>
      </c>
      <c r="J20" s="278">
        <v>9.9999999999999978E-2</v>
      </c>
      <c r="K20" s="278">
        <v>3.9393939393939426E-2</v>
      </c>
      <c r="L20" s="278">
        <v>-0.23529411764705888</v>
      </c>
      <c r="M20" s="278">
        <v>-9.9999999999999978E-2</v>
      </c>
      <c r="N20" s="279">
        <v>-0.17213858153455475</v>
      </c>
    </row>
    <row r="21" spans="1:14" x14ac:dyDescent="0.2">
      <c r="A21" s="563"/>
      <c r="B21" s="566"/>
      <c r="C21" s="272" t="s">
        <v>8</v>
      </c>
      <c r="D21" s="277">
        <v>0.23214285714285715</v>
      </c>
      <c r="E21" s="278">
        <v>0.13592606854062378</v>
      </c>
      <c r="F21" s="278">
        <v>7.8947368421052655E-2</v>
      </c>
      <c r="G21" s="278">
        <v>0</v>
      </c>
      <c r="H21" s="279">
        <v>0.13392857142857145</v>
      </c>
      <c r="I21" s="277">
        <v>0.19551282051282048</v>
      </c>
      <c r="J21" s="278">
        <v>0.1333333333333333</v>
      </c>
      <c r="K21" s="278">
        <v>0.18872987477638636</v>
      </c>
      <c r="L21" s="278">
        <v>7.6254826254826213E-2</v>
      </c>
      <c r="M21" s="278">
        <v>0</v>
      </c>
      <c r="N21" s="279">
        <v>0.12992308405152447</v>
      </c>
    </row>
    <row r="22" spans="1:14" x14ac:dyDescent="0.2">
      <c r="A22" s="563"/>
      <c r="B22" s="566"/>
      <c r="C22" s="272" t="s">
        <v>12</v>
      </c>
      <c r="D22" s="277">
        <v>-0.3571428571428571</v>
      </c>
      <c r="E22" s="278">
        <v>0.17050691244239635</v>
      </c>
      <c r="F22" s="278">
        <v>0.16433566433566438</v>
      </c>
      <c r="G22" s="278">
        <v>-2.777777777777779E-2</v>
      </c>
      <c r="H22" s="279">
        <v>9.2465753424657571E-2</v>
      </c>
      <c r="I22" s="277">
        <v>0.24119241192411922</v>
      </c>
      <c r="J22" s="278">
        <v>-0.875</v>
      </c>
      <c r="K22" s="278">
        <v>3.5714285714285698E-2</v>
      </c>
      <c r="L22" s="278">
        <v>0.13333333333333341</v>
      </c>
      <c r="M22" s="278">
        <v>-0.8571428571428571</v>
      </c>
      <c r="N22" s="279">
        <v>0.10576671035386631</v>
      </c>
    </row>
    <row r="23" spans="1:14" ht="13.5" thickBot="1" x14ac:dyDescent="0.25">
      <c r="A23" s="564"/>
      <c r="B23" s="567"/>
      <c r="C23" s="267" t="s">
        <v>1</v>
      </c>
      <c r="D23" s="280">
        <v>-0.20394736842105265</v>
      </c>
      <c r="E23" s="281">
        <v>8.2113013981964134E-2</v>
      </c>
      <c r="F23" s="281">
        <v>-6.2484252960443465E-2</v>
      </c>
      <c r="G23" s="281">
        <v>-3.9473684210526327E-2</v>
      </c>
      <c r="H23" s="282">
        <v>9.3488072211477258E-3</v>
      </c>
      <c r="I23" s="280">
        <v>-2.937420178799488E-2</v>
      </c>
      <c r="J23" s="281">
        <v>-0.12173913043478257</v>
      </c>
      <c r="K23" s="281">
        <v>0.12094155844155846</v>
      </c>
      <c r="L23" s="281">
        <v>-3.3666515220354354E-2</v>
      </c>
      <c r="M23" s="281">
        <v>-0.24696356275303638</v>
      </c>
      <c r="N23" s="282">
        <v>-1.2642259701083236E-2</v>
      </c>
    </row>
    <row r="24" spans="1:14" ht="50.25" hidden="1" customHeight="1" x14ac:dyDescent="0.2">
      <c r="A24" s="283"/>
      <c r="B24" s="284" t="s">
        <v>49</v>
      </c>
      <c r="C24" s="284"/>
      <c r="D24" s="285" t="e">
        <v>#REF!</v>
      </c>
      <c r="E24" s="286" t="e">
        <v>#REF!</v>
      </c>
      <c r="F24" s="286" t="e">
        <v>#REF!</v>
      </c>
      <c r="G24" s="287" t="e">
        <v>#REF!</v>
      </c>
      <c r="H24" s="287" t="e">
        <v>#REF!</v>
      </c>
      <c r="I24" s="287" t="e">
        <v>#REF!</v>
      </c>
      <c r="J24" s="287" t="e">
        <v>#REF!</v>
      </c>
      <c r="K24" s="287" t="e">
        <v>#REF!</v>
      </c>
      <c r="L24" s="287" t="e">
        <v>#REF!</v>
      </c>
      <c r="M24" s="287" t="e">
        <v>#REF!</v>
      </c>
      <c r="N24" s="287" t="e">
        <v>#REF!</v>
      </c>
    </row>
    <row r="25" spans="1:14" ht="51" hidden="1" customHeight="1" thickBot="1" x14ac:dyDescent="0.25">
      <c r="A25" s="283"/>
      <c r="B25" s="288" t="s">
        <v>29</v>
      </c>
      <c r="C25" s="288"/>
      <c r="D25" s="289" t="e">
        <v>#REF!</v>
      </c>
      <c r="E25" s="290" t="e">
        <v>#REF!</v>
      </c>
      <c r="F25" s="290" t="e">
        <v>#REF!</v>
      </c>
      <c r="G25" s="274" t="e">
        <v>#REF!</v>
      </c>
      <c r="H25" s="274" t="e">
        <v>#REF!</v>
      </c>
      <c r="I25" s="274" t="e">
        <v>#REF!</v>
      </c>
      <c r="J25" s="274" t="e">
        <v>#REF!</v>
      </c>
      <c r="K25" s="274" t="e">
        <v>#REF!</v>
      </c>
      <c r="L25" s="274" t="e">
        <v>#REF!</v>
      </c>
      <c r="M25" s="274" t="e">
        <v>#REF!</v>
      </c>
      <c r="N25" s="274" t="e">
        <v>#REF!</v>
      </c>
    </row>
    <row r="26" spans="1:14" ht="13.5" hidden="1" thickTop="1" x14ac:dyDescent="0.2">
      <c r="A26" s="283"/>
      <c r="D26" s="3" t="e">
        <v>#REF!</v>
      </c>
      <c r="E26" s="3" t="e">
        <v>#REF!</v>
      </c>
      <c r="F26" s="3" t="e">
        <v>#REF!</v>
      </c>
      <c r="G26" s="274" t="e">
        <v>#REF!</v>
      </c>
      <c r="H26" s="274" t="e">
        <v>#REF!</v>
      </c>
      <c r="I26" s="274" t="e">
        <v>#REF!</v>
      </c>
      <c r="J26" s="274" t="e">
        <v>#REF!</v>
      </c>
      <c r="K26" s="274" t="e">
        <v>#REF!</v>
      </c>
      <c r="L26" s="274" t="e">
        <v>#REF!</v>
      </c>
      <c r="M26" s="274" t="e">
        <v>#REF!</v>
      </c>
      <c r="N26" s="274" t="e">
        <v>#REF!</v>
      </c>
    </row>
    <row r="27" spans="1:14" ht="13.5" hidden="1" thickTop="1" x14ac:dyDescent="0.2">
      <c r="A27" s="283"/>
      <c r="B27" s="147" t="s">
        <v>70</v>
      </c>
      <c r="C27" s="147"/>
      <c r="D27" s="3" t="e">
        <v>#REF!</v>
      </c>
      <c r="E27" s="3" t="e">
        <v>#REF!</v>
      </c>
      <c r="F27" s="3" t="e">
        <v>#REF!</v>
      </c>
      <c r="G27" s="274" t="e">
        <v>#REF!</v>
      </c>
      <c r="H27" s="274" t="e">
        <v>#REF!</v>
      </c>
      <c r="I27" s="274" t="e">
        <v>#REF!</v>
      </c>
      <c r="J27" s="274" t="e">
        <v>#REF!</v>
      </c>
      <c r="K27" s="274" t="e">
        <v>#REF!</v>
      </c>
      <c r="L27" s="274" t="e">
        <v>#REF!</v>
      </c>
      <c r="M27" s="274" t="e">
        <v>#REF!</v>
      </c>
      <c r="N27" s="274" t="e">
        <v>#REF!</v>
      </c>
    </row>
    <row r="28" spans="1:14" ht="13.5" hidden="1" thickTop="1" x14ac:dyDescent="0.2">
      <c r="A28" s="283"/>
      <c r="D28" s="3" t="e">
        <v>#REF!</v>
      </c>
      <c r="E28" s="3" t="e">
        <v>#REF!</v>
      </c>
      <c r="F28" s="3" t="e">
        <v>#REF!</v>
      </c>
      <c r="G28" s="274" t="e">
        <v>#REF!</v>
      </c>
      <c r="H28" s="274" t="e">
        <v>#REF!</v>
      </c>
      <c r="I28" s="274" t="e">
        <v>#REF!</v>
      </c>
      <c r="J28" s="274" t="e">
        <v>#REF!</v>
      </c>
      <c r="K28" s="274" t="e">
        <v>#REF!</v>
      </c>
      <c r="L28" s="274" t="e">
        <v>#REF!</v>
      </c>
      <c r="M28" s="274" t="e">
        <v>#REF!</v>
      </c>
      <c r="N28" s="274" t="e">
        <v>#REF!</v>
      </c>
    </row>
    <row r="29" spans="1:14" ht="13.5" hidden="1" thickTop="1" x14ac:dyDescent="0.2">
      <c r="A29" s="283"/>
      <c r="D29" s="3" t="e">
        <v>#REF!</v>
      </c>
      <c r="E29" s="3" t="e">
        <v>#REF!</v>
      </c>
      <c r="F29" s="3" t="e">
        <v>#REF!</v>
      </c>
      <c r="G29" s="274" t="e">
        <v>#REF!</v>
      </c>
      <c r="H29" s="274" t="e">
        <v>#REF!</v>
      </c>
      <c r="I29" s="274" t="e">
        <v>#REF!</v>
      </c>
      <c r="J29" s="274" t="e">
        <v>#REF!</v>
      </c>
      <c r="K29" s="274" t="e">
        <v>#REF!</v>
      </c>
      <c r="L29" s="274" t="e">
        <v>#REF!</v>
      </c>
      <c r="M29" s="274" t="e">
        <v>#REF!</v>
      </c>
      <c r="N29" s="274" t="e">
        <v>#REF!</v>
      </c>
    </row>
    <row r="30" spans="1:14" ht="13.5" hidden="1" thickTop="1" x14ac:dyDescent="0.2">
      <c r="A30" s="283"/>
      <c r="D30" s="3" t="e">
        <v>#REF!</v>
      </c>
      <c r="E30" s="3" t="e">
        <v>#REF!</v>
      </c>
      <c r="F30" s="3" t="e">
        <v>#REF!</v>
      </c>
      <c r="G30" s="274" t="e">
        <v>#REF!</v>
      </c>
      <c r="H30" s="274" t="e">
        <v>#REF!</v>
      </c>
      <c r="I30" s="274" t="e">
        <v>#REF!</v>
      </c>
      <c r="J30" s="274" t="e">
        <v>#REF!</v>
      </c>
      <c r="K30" s="274" t="e">
        <v>#REF!</v>
      </c>
      <c r="L30" s="274" t="e">
        <v>#REF!</v>
      </c>
      <c r="M30" s="274" t="e">
        <v>#REF!</v>
      </c>
      <c r="N30" s="274" t="e">
        <v>#REF!</v>
      </c>
    </row>
    <row r="31" spans="1:14" ht="13.5" hidden="1" thickTop="1" x14ac:dyDescent="0.2">
      <c r="A31" s="283"/>
      <c r="D31" s="3" t="e">
        <v>#REF!</v>
      </c>
      <c r="E31" s="3" t="e">
        <v>#REF!</v>
      </c>
      <c r="F31" s="3" t="e">
        <v>#REF!</v>
      </c>
      <c r="G31" s="274" t="e">
        <v>#REF!</v>
      </c>
      <c r="H31" s="274" t="e">
        <v>#REF!</v>
      </c>
      <c r="I31" s="274" t="e">
        <v>#REF!</v>
      </c>
      <c r="J31" s="274" t="e">
        <v>#REF!</v>
      </c>
      <c r="K31" s="274" t="e">
        <v>#REF!</v>
      </c>
      <c r="L31" s="274" t="e">
        <v>#REF!</v>
      </c>
      <c r="M31" s="274" t="e">
        <v>#REF!</v>
      </c>
      <c r="N31" s="274" t="e">
        <v>#REF!</v>
      </c>
    </row>
    <row r="32" spans="1:14" ht="13.5" hidden="1" thickTop="1" x14ac:dyDescent="0.2">
      <c r="A32" s="283"/>
      <c r="D32" s="3" t="e">
        <v>#REF!</v>
      </c>
      <c r="E32" s="3" t="e">
        <v>#REF!</v>
      </c>
      <c r="F32" s="3" t="e">
        <v>#REF!</v>
      </c>
      <c r="G32" s="274" t="e">
        <v>#REF!</v>
      </c>
      <c r="H32" s="274" t="e">
        <v>#REF!</v>
      </c>
      <c r="I32" s="274" t="e">
        <v>#REF!</v>
      </c>
      <c r="J32" s="274" t="e">
        <v>#REF!</v>
      </c>
      <c r="K32" s="274" t="e">
        <v>#REF!</v>
      </c>
      <c r="L32" s="274" t="e">
        <v>#REF!</v>
      </c>
      <c r="M32" s="274" t="e">
        <v>#REF!</v>
      </c>
      <c r="N32" s="274" t="e">
        <v>#REF!</v>
      </c>
    </row>
    <row r="33" spans="1:14" ht="13.5" hidden="1" thickTop="1" x14ac:dyDescent="0.2">
      <c r="A33" s="283"/>
      <c r="D33" s="3" t="e">
        <v>#REF!</v>
      </c>
      <c r="E33" s="3" t="e">
        <v>#REF!</v>
      </c>
      <c r="F33" s="3" t="e">
        <v>#REF!</v>
      </c>
      <c r="G33" s="274" t="e">
        <v>#REF!</v>
      </c>
      <c r="H33" s="274" t="e">
        <v>#REF!</v>
      </c>
      <c r="I33" s="274" t="e">
        <v>#REF!</v>
      </c>
      <c r="J33" s="274" t="e">
        <v>#REF!</v>
      </c>
      <c r="K33" s="274" t="e">
        <v>#REF!</v>
      </c>
      <c r="L33" s="274" t="e">
        <v>#REF!</v>
      </c>
      <c r="M33" s="274" t="e">
        <v>#REF!</v>
      </c>
      <c r="N33" s="274" t="e">
        <v>#REF!</v>
      </c>
    </row>
    <row r="34" spans="1:14" ht="13.5" hidden="1" thickTop="1" x14ac:dyDescent="0.2">
      <c r="A34" s="283"/>
      <c r="D34" s="3" t="e">
        <v>#REF!</v>
      </c>
      <c r="E34" s="3" t="e">
        <v>#REF!</v>
      </c>
      <c r="F34" s="3" t="e">
        <v>#REF!</v>
      </c>
      <c r="G34" s="274" t="e">
        <v>#REF!</v>
      </c>
      <c r="H34" s="274" t="e">
        <v>#REF!</v>
      </c>
      <c r="I34" s="274" t="e">
        <v>#REF!</v>
      </c>
      <c r="J34" s="274" t="e">
        <v>#REF!</v>
      </c>
      <c r="K34" s="274" t="e">
        <v>#REF!</v>
      </c>
      <c r="L34" s="274" t="e">
        <v>#REF!</v>
      </c>
      <c r="M34" s="274" t="e">
        <v>#REF!</v>
      </c>
      <c r="N34" s="274" t="e">
        <v>#REF!</v>
      </c>
    </row>
    <row r="35" spans="1:14" ht="13.5" hidden="1" thickTop="1" x14ac:dyDescent="0.2">
      <c r="A35" s="283"/>
      <c r="D35" s="3" t="e">
        <v>#REF!</v>
      </c>
      <c r="E35" s="3" t="e">
        <v>#REF!</v>
      </c>
      <c r="F35" s="3" t="e">
        <v>#REF!</v>
      </c>
      <c r="G35" s="274" t="e">
        <v>#REF!</v>
      </c>
      <c r="H35" s="274" t="e">
        <v>#REF!</v>
      </c>
      <c r="I35" s="274" t="e">
        <v>#REF!</v>
      </c>
      <c r="J35" s="274" t="e">
        <v>#REF!</v>
      </c>
      <c r="K35" s="274" t="e">
        <v>#REF!</v>
      </c>
      <c r="L35" s="274" t="e">
        <v>#REF!</v>
      </c>
      <c r="M35" s="274" t="e">
        <v>#REF!</v>
      </c>
      <c r="N35" s="274" t="e">
        <v>#REF!</v>
      </c>
    </row>
    <row r="36" spans="1:14" ht="13.5" hidden="1" thickTop="1" x14ac:dyDescent="0.2">
      <c r="A36" s="283"/>
      <c r="D36" s="3" t="e">
        <v>#REF!</v>
      </c>
      <c r="E36" s="3" t="e">
        <v>#REF!</v>
      </c>
      <c r="F36" s="3" t="e">
        <v>#REF!</v>
      </c>
      <c r="G36" s="274" t="e">
        <v>#REF!</v>
      </c>
      <c r="H36" s="274" t="e">
        <v>#REF!</v>
      </c>
      <c r="I36" s="274" t="e">
        <v>#REF!</v>
      </c>
      <c r="J36" s="274" t="e">
        <v>#REF!</v>
      </c>
      <c r="K36" s="274" t="e">
        <v>#REF!</v>
      </c>
      <c r="L36" s="274" t="e">
        <v>#REF!</v>
      </c>
      <c r="M36" s="274" t="e">
        <v>#REF!</v>
      </c>
      <c r="N36" s="274" t="e">
        <v>#REF!</v>
      </c>
    </row>
    <row r="37" spans="1:14" ht="13.5" hidden="1" thickTop="1" x14ac:dyDescent="0.2">
      <c r="A37" s="283"/>
      <c r="D37" s="3" t="e">
        <v>#REF!</v>
      </c>
      <c r="E37" s="3" t="e">
        <v>#REF!</v>
      </c>
      <c r="F37" s="3" t="e">
        <v>#REF!</v>
      </c>
      <c r="G37" s="274" t="e">
        <v>#REF!</v>
      </c>
      <c r="H37" s="274" t="e">
        <v>#REF!</v>
      </c>
      <c r="I37" s="274" t="e">
        <v>#REF!</v>
      </c>
      <c r="J37" s="274" t="e">
        <v>#REF!</v>
      </c>
      <c r="K37" s="274" t="e">
        <v>#REF!</v>
      </c>
      <c r="L37" s="274" t="e">
        <v>#REF!</v>
      </c>
      <c r="M37" s="274" t="e">
        <v>#REF!</v>
      </c>
      <c r="N37" s="274" t="e">
        <v>#REF!</v>
      </c>
    </row>
    <row r="38" spans="1:14" ht="13.5" hidden="1" thickTop="1" x14ac:dyDescent="0.2">
      <c r="A38" s="283"/>
      <c r="D38" s="3" t="e">
        <v>#REF!</v>
      </c>
      <c r="E38" s="3" t="e">
        <v>#REF!</v>
      </c>
      <c r="F38" s="3" t="e">
        <v>#REF!</v>
      </c>
      <c r="G38" s="274" t="e">
        <v>#REF!</v>
      </c>
      <c r="H38" s="274" t="e">
        <v>#REF!</v>
      </c>
      <c r="I38" s="274" t="e">
        <v>#REF!</v>
      </c>
      <c r="J38" s="274" t="e">
        <v>#REF!</v>
      </c>
      <c r="K38" s="274" t="e">
        <v>#REF!</v>
      </c>
      <c r="L38" s="274" t="e">
        <v>#REF!</v>
      </c>
      <c r="M38" s="274" t="e">
        <v>#REF!</v>
      </c>
      <c r="N38" s="274" t="e">
        <v>#REF!</v>
      </c>
    </row>
    <row r="39" spans="1:14" ht="13.5" thickTop="1" x14ac:dyDescent="0.2">
      <c r="A39" s="291"/>
      <c r="B39" s="292"/>
      <c r="C39" s="29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</row>
    <row r="40" spans="1:14" x14ac:dyDescent="0.2">
      <c r="A40" s="294" t="s">
        <v>71</v>
      </c>
      <c r="B40" s="295"/>
      <c r="C40" s="295"/>
      <c r="D40" s="295"/>
      <c r="E40" s="295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 x14ac:dyDescent="0.2">
      <c r="A41" s="291"/>
      <c r="B41" s="292"/>
      <c r="C41" s="293"/>
      <c r="D41" s="29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 x14ac:dyDescent="0.2">
      <c r="A42" s="291"/>
      <c r="B42" s="292"/>
      <c r="C42" s="293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 x14ac:dyDescent="0.2">
      <c r="A43" s="291"/>
      <c r="B43" s="292"/>
      <c r="C43" s="293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</row>
    <row r="44" spans="1:14" x14ac:dyDescent="0.2">
      <c r="A44" s="291"/>
      <c r="B44" s="292"/>
      <c r="C44" s="293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</row>
    <row r="45" spans="1:14" x14ac:dyDescent="0.2">
      <c r="A45" s="291"/>
      <c r="B45" s="292"/>
      <c r="C45" s="293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</row>
    <row r="46" spans="1:14" x14ac:dyDescent="0.2">
      <c r="A46" s="291"/>
      <c r="B46" s="292"/>
      <c r="C46" s="293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</row>
    <row r="47" spans="1:14" x14ac:dyDescent="0.2">
      <c r="A47" s="291"/>
      <c r="B47" s="292"/>
      <c r="C47" s="293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</row>
    <row r="48" spans="1:14" x14ac:dyDescent="0.2">
      <c r="A48" s="291"/>
      <c r="B48" s="292"/>
      <c r="C48" s="293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</row>
    <row r="49" spans="1:14" x14ac:dyDescent="0.2">
      <c r="A49" s="291"/>
      <c r="B49" s="293"/>
      <c r="C49" s="293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2">
      <c r="A50" s="291"/>
      <c r="B50" s="297"/>
      <c r="C50" s="293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</row>
    <row r="51" spans="1:14" s="298" customFormat="1" x14ac:dyDescent="0.2">
      <c r="B51" s="297"/>
      <c r="C51" s="297"/>
    </row>
    <row r="52" spans="1:14" x14ac:dyDescent="0.2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</row>
    <row r="53" spans="1:14" x14ac:dyDescent="0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</row>
    <row r="54" spans="1:14" x14ac:dyDescent="0.2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</row>
    <row r="55" spans="1:14" x14ac:dyDescent="0.2">
      <c r="A55" s="297"/>
      <c r="B55" s="297"/>
      <c r="C55" s="297"/>
      <c r="D55" s="297"/>
      <c r="E55" s="297"/>
      <c r="F55" s="297"/>
      <c r="G55" s="297"/>
      <c r="H55" s="297"/>
    </row>
    <row r="56" spans="1:14" x14ac:dyDescent="0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</row>
    <row r="57" spans="1:14" x14ac:dyDescent="0.2">
      <c r="A57" s="299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</row>
    <row r="58" spans="1:14" x14ac:dyDescent="0.2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</row>
    <row r="62" spans="1:14" x14ac:dyDescent="0.2">
      <c r="A62" s="298"/>
      <c r="B62" s="298"/>
      <c r="C62" s="298"/>
      <c r="D62" s="298"/>
      <c r="E62" s="298"/>
      <c r="F62" s="298"/>
      <c r="G62" s="298"/>
      <c r="H62" s="298"/>
    </row>
  </sheetData>
  <mergeCells count="8">
    <mergeCell ref="B1:N1"/>
    <mergeCell ref="D2:H2"/>
    <mergeCell ref="I2:N2"/>
    <mergeCell ref="A4:A23"/>
    <mergeCell ref="B4:B8"/>
    <mergeCell ref="B9:B13"/>
    <mergeCell ref="B14:B18"/>
    <mergeCell ref="B19:B23"/>
  </mergeCells>
  <phoneticPr fontId="38" type="noConversion"/>
  <printOptions horizontalCentered="1"/>
  <pageMargins left="0" right="0" top="1.7708333333333333" bottom="0.59055118110236227" header="0.59055118110236227" footer="0"/>
  <pageSetup paperSize="9" scale="85" orientation="landscape" r:id="rId1"/>
  <headerFooter alignWithMargins="0">
    <oddHeader>&amp;L&amp;G&amp;C&amp;"Arial,Negrita"&amp;14TABLA 20
PRUEBAS DE ACCESO A LA UNIVERSIDAD 
PARA MAYORES DE 25 AÑOS. 
CONVOCATORIA DE 2021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Layout" topLeftCell="A2" zoomScaleNormal="90" workbookViewId="0">
      <selection activeCell="O23" sqref="O23"/>
    </sheetView>
  </sheetViews>
  <sheetFormatPr baseColWidth="10" defaultRowHeight="12.75" x14ac:dyDescent="0.2"/>
  <cols>
    <col min="1" max="1" width="8.28515625" style="3" customWidth="1"/>
    <col min="2" max="2" width="11" style="3" customWidth="1"/>
    <col min="3" max="3" width="8" style="3" customWidth="1"/>
    <col min="4" max="8" width="10.7109375" style="3" customWidth="1"/>
    <col min="9" max="14" width="10.140625" style="3" customWidth="1"/>
    <col min="15" max="16384" width="11.42578125" style="3"/>
  </cols>
  <sheetData>
    <row r="1" spans="1:14" s="252" customFormat="1" ht="18.75" thickBot="1" x14ac:dyDescent="0.3">
      <c r="B1" s="528" t="s">
        <v>66</v>
      </c>
      <c r="C1" s="52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s="10" customFormat="1" ht="28.5" customHeight="1" thickBot="1" x14ac:dyDescent="0.25">
      <c r="A2" s="140"/>
      <c r="B2" s="253"/>
      <c r="C2" s="254"/>
      <c r="D2" s="559" t="s">
        <v>52</v>
      </c>
      <c r="E2" s="560"/>
      <c r="F2" s="560"/>
      <c r="G2" s="560"/>
      <c r="H2" s="561"/>
      <c r="I2" s="568" t="s">
        <v>53</v>
      </c>
      <c r="J2" s="569"/>
      <c r="K2" s="569"/>
      <c r="L2" s="569"/>
      <c r="M2" s="569"/>
      <c r="N2" s="570"/>
    </row>
    <row r="3" spans="1:14" ht="51.75" customHeight="1" thickBot="1" x14ac:dyDescent="0.25">
      <c r="A3" s="11"/>
      <c r="B3" s="256"/>
      <c r="C3" s="257"/>
      <c r="D3" s="112">
        <v>25</v>
      </c>
      <c r="E3" s="113" t="s">
        <v>54</v>
      </c>
      <c r="F3" s="113" t="s">
        <v>55</v>
      </c>
      <c r="G3" s="114" t="s">
        <v>56</v>
      </c>
      <c r="H3" s="114" t="s">
        <v>1</v>
      </c>
      <c r="I3" s="453" t="s">
        <v>57</v>
      </c>
      <c r="J3" s="454" t="s">
        <v>58</v>
      </c>
      <c r="K3" s="454" t="s">
        <v>59</v>
      </c>
      <c r="L3" s="454" t="s">
        <v>60</v>
      </c>
      <c r="M3" s="455" t="s">
        <v>61</v>
      </c>
      <c r="N3" s="456" t="s">
        <v>1</v>
      </c>
    </row>
    <row r="4" spans="1:14" x14ac:dyDescent="0.2">
      <c r="A4" s="571" t="s">
        <v>62</v>
      </c>
      <c r="B4" s="574" t="s">
        <v>68</v>
      </c>
      <c r="C4" s="300" t="s">
        <v>2</v>
      </c>
      <c r="D4" s="301" t="s">
        <v>112</v>
      </c>
      <c r="E4" s="302">
        <v>12</v>
      </c>
      <c r="F4" s="302">
        <v>9</v>
      </c>
      <c r="G4" s="302" t="s">
        <v>112</v>
      </c>
      <c r="H4" s="261">
        <v>28</v>
      </c>
      <c r="I4" s="427">
        <v>8</v>
      </c>
      <c r="J4" s="304" t="s">
        <v>112</v>
      </c>
      <c r="K4" s="304" t="s">
        <v>112</v>
      </c>
      <c r="L4" s="304">
        <v>13</v>
      </c>
      <c r="M4" s="305" t="s">
        <v>112</v>
      </c>
      <c r="N4" s="306">
        <v>28</v>
      </c>
    </row>
    <row r="5" spans="1:14" x14ac:dyDescent="0.2">
      <c r="A5" s="572"/>
      <c r="B5" s="575"/>
      <c r="C5" s="303" t="s">
        <v>6</v>
      </c>
      <c r="D5" s="312" t="s">
        <v>113</v>
      </c>
      <c r="E5" s="313">
        <v>23</v>
      </c>
      <c r="F5" s="313">
        <v>27</v>
      </c>
      <c r="G5" s="313" t="s">
        <v>112</v>
      </c>
      <c r="H5" s="266">
        <v>53</v>
      </c>
      <c r="I5" s="346">
        <v>25</v>
      </c>
      <c r="J5" s="347" t="s">
        <v>112</v>
      </c>
      <c r="K5" s="347">
        <v>6</v>
      </c>
      <c r="L5" s="347">
        <v>38</v>
      </c>
      <c r="M5" s="348" t="s">
        <v>112</v>
      </c>
      <c r="N5" s="266">
        <v>77</v>
      </c>
    </row>
    <row r="6" spans="1:14" x14ac:dyDescent="0.2">
      <c r="A6" s="572"/>
      <c r="B6" s="575"/>
      <c r="C6" s="303" t="s">
        <v>8</v>
      </c>
      <c r="D6" s="312" t="s">
        <v>113</v>
      </c>
      <c r="E6" s="313">
        <v>24</v>
      </c>
      <c r="F6" s="313">
        <v>13</v>
      </c>
      <c r="G6" s="313">
        <v>0</v>
      </c>
      <c r="H6" s="266">
        <v>41</v>
      </c>
      <c r="I6" s="203">
        <v>12</v>
      </c>
      <c r="J6" s="204">
        <v>8</v>
      </c>
      <c r="K6" s="204">
        <v>19</v>
      </c>
      <c r="L6" s="204">
        <v>14</v>
      </c>
      <c r="M6" s="205">
        <v>5</v>
      </c>
      <c r="N6" s="266">
        <v>58</v>
      </c>
    </row>
    <row r="7" spans="1:14" ht="13.5" thickBot="1" x14ac:dyDescent="0.25">
      <c r="A7" s="572"/>
      <c r="B7" s="575"/>
      <c r="C7" s="303" t="s">
        <v>12</v>
      </c>
      <c r="D7" s="432" t="s">
        <v>113</v>
      </c>
      <c r="E7" s="433">
        <v>13</v>
      </c>
      <c r="F7" s="433">
        <v>8</v>
      </c>
      <c r="G7" s="433" t="s">
        <v>112</v>
      </c>
      <c r="H7" s="434">
        <v>27</v>
      </c>
      <c r="I7" s="346">
        <v>19</v>
      </c>
      <c r="J7" s="347" t="s">
        <v>112</v>
      </c>
      <c r="K7" s="347" t="s">
        <v>112</v>
      </c>
      <c r="L7" s="347">
        <v>15</v>
      </c>
      <c r="M7" s="348" t="s">
        <v>112</v>
      </c>
      <c r="N7" s="266">
        <v>38</v>
      </c>
    </row>
    <row r="8" spans="1:14" ht="13.5" thickBot="1" x14ac:dyDescent="0.25">
      <c r="A8" s="572"/>
      <c r="B8" s="576"/>
      <c r="C8" s="438" t="s">
        <v>1</v>
      </c>
      <c r="D8" s="442">
        <v>12</v>
      </c>
      <c r="E8" s="439">
        <v>72</v>
      </c>
      <c r="F8" s="439">
        <v>57</v>
      </c>
      <c r="G8" s="440">
        <v>8</v>
      </c>
      <c r="H8" s="441">
        <v>149</v>
      </c>
      <c r="I8" s="443">
        <v>64</v>
      </c>
      <c r="J8" s="444">
        <v>14</v>
      </c>
      <c r="K8" s="444">
        <v>30</v>
      </c>
      <c r="L8" s="444">
        <v>80</v>
      </c>
      <c r="M8" s="445">
        <v>13</v>
      </c>
      <c r="N8" s="446">
        <v>201</v>
      </c>
    </row>
    <row r="9" spans="1:14" x14ac:dyDescent="0.2">
      <c r="A9" s="572"/>
      <c r="B9" s="574" t="s">
        <v>24</v>
      </c>
      <c r="C9" s="430" t="s">
        <v>2</v>
      </c>
      <c r="D9" s="301" t="s">
        <v>112</v>
      </c>
      <c r="E9" s="302">
        <v>11</v>
      </c>
      <c r="F9" s="302">
        <v>8</v>
      </c>
      <c r="G9" s="302" t="s">
        <v>112</v>
      </c>
      <c r="H9" s="261">
        <v>26</v>
      </c>
      <c r="I9" s="427">
        <v>8</v>
      </c>
      <c r="J9" s="304" t="s">
        <v>112</v>
      </c>
      <c r="K9" s="304" t="s">
        <v>112</v>
      </c>
      <c r="L9" s="304">
        <v>11</v>
      </c>
      <c r="M9" s="305" t="s">
        <v>112</v>
      </c>
      <c r="N9" s="306">
        <v>26</v>
      </c>
    </row>
    <row r="10" spans="1:14" x14ac:dyDescent="0.2">
      <c r="A10" s="572"/>
      <c r="B10" s="575"/>
      <c r="C10" s="431" t="s">
        <v>6</v>
      </c>
      <c r="D10" s="312" t="s">
        <v>112</v>
      </c>
      <c r="E10" s="313">
        <v>21</v>
      </c>
      <c r="F10" s="313">
        <v>27</v>
      </c>
      <c r="G10" s="313" t="s">
        <v>112</v>
      </c>
      <c r="H10" s="266">
        <v>51</v>
      </c>
      <c r="I10" s="346">
        <v>25</v>
      </c>
      <c r="J10" s="347" t="s">
        <v>112</v>
      </c>
      <c r="K10" s="347">
        <v>6</v>
      </c>
      <c r="L10" s="347">
        <v>37</v>
      </c>
      <c r="M10" s="348" t="s">
        <v>112</v>
      </c>
      <c r="N10" s="266">
        <v>74</v>
      </c>
    </row>
    <row r="11" spans="1:14" x14ac:dyDescent="0.2">
      <c r="A11" s="572"/>
      <c r="B11" s="575"/>
      <c r="C11" s="431" t="s">
        <v>8</v>
      </c>
      <c r="D11" s="312" t="s">
        <v>113</v>
      </c>
      <c r="E11" s="313">
        <v>23</v>
      </c>
      <c r="F11" s="313">
        <v>11</v>
      </c>
      <c r="G11" s="313">
        <v>0</v>
      </c>
      <c r="H11" s="266">
        <v>38</v>
      </c>
      <c r="I11" s="457">
        <v>12</v>
      </c>
      <c r="J11" s="313">
        <v>7</v>
      </c>
      <c r="K11" s="313">
        <v>17</v>
      </c>
      <c r="L11" s="313">
        <v>14</v>
      </c>
      <c r="M11" s="314" t="s">
        <v>112</v>
      </c>
      <c r="N11" s="266">
        <v>54</v>
      </c>
    </row>
    <row r="12" spans="1:14" ht="13.5" thickBot="1" x14ac:dyDescent="0.25">
      <c r="A12" s="572"/>
      <c r="B12" s="575"/>
      <c r="C12" s="431" t="s">
        <v>12</v>
      </c>
      <c r="D12" s="432" t="s">
        <v>113</v>
      </c>
      <c r="E12" s="433">
        <v>12</v>
      </c>
      <c r="F12" s="433">
        <v>7</v>
      </c>
      <c r="G12" s="433" t="s">
        <v>112</v>
      </c>
      <c r="H12" s="434">
        <v>24</v>
      </c>
      <c r="I12" s="457">
        <v>16</v>
      </c>
      <c r="J12" s="313" t="s">
        <v>112</v>
      </c>
      <c r="K12" s="313" t="s">
        <v>112</v>
      </c>
      <c r="L12" s="313">
        <v>13</v>
      </c>
      <c r="M12" s="314" t="s">
        <v>112</v>
      </c>
      <c r="N12" s="266">
        <v>33</v>
      </c>
    </row>
    <row r="13" spans="1:14" ht="13.5" thickBot="1" x14ac:dyDescent="0.25">
      <c r="A13" s="572"/>
      <c r="B13" s="576"/>
      <c r="C13" s="438" t="s">
        <v>1</v>
      </c>
      <c r="D13" s="442">
        <v>11</v>
      </c>
      <c r="E13" s="439">
        <v>67</v>
      </c>
      <c r="F13" s="439">
        <v>53</v>
      </c>
      <c r="G13" s="440">
        <v>8</v>
      </c>
      <c r="H13" s="441">
        <v>139</v>
      </c>
      <c r="I13" s="443">
        <v>61</v>
      </c>
      <c r="J13" s="444">
        <v>12</v>
      </c>
      <c r="K13" s="444">
        <v>28</v>
      </c>
      <c r="L13" s="444">
        <v>75</v>
      </c>
      <c r="M13" s="445">
        <v>11</v>
      </c>
      <c r="N13" s="446">
        <v>187</v>
      </c>
    </row>
    <row r="14" spans="1:14" x14ac:dyDescent="0.2">
      <c r="A14" s="572"/>
      <c r="B14" s="574" t="s">
        <v>22</v>
      </c>
      <c r="C14" s="311" t="s">
        <v>2</v>
      </c>
      <c r="D14" s="301" t="s">
        <v>113</v>
      </c>
      <c r="E14" s="302">
        <v>8</v>
      </c>
      <c r="F14" s="302">
        <v>6</v>
      </c>
      <c r="G14" s="302" t="s">
        <v>112</v>
      </c>
      <c r="H14" s="306">
        <v>19</v>
      </c>
      <c r="I14" s="427">
        <v>6</v>
      </c>
      <c r="J14" s="304" t="s">
        <v>112</v>
      </c>
      <c r="K14" s="304" t="s">
        <v>112</v>
      </c>
      <c r="L14" s="304">
        <v>8</v>
      </c>
      <c r="M14" s="305" t="s">
        <v>112</v>
      </c>
      <c r="N14" s="306">
        <v>19</v>
      </c>
    </row>
    <row r="15" spans="1:14" x14ac:dyDescent="0.2">
      <c r="A15" s="572"/>
      <c r="B15" s="575"/>
      <c r="C15" s="315" t="s">
        <v>6</v>
      </c>
      <c r="D15" s="312">
        <v>0</v>
      </c>
      <c r="E15" s="313">
        <v>6</v>
      </c>
      <c r="F15" s="313">
        <v>13</v>
      </c>
      <c r="G15" s="313" t="s">
        <v>112</v>
      </c>
      <c r="H15" s="316">
        <v>20</v>
      </c>
      <c r="I15" s="346">
        <v>8</v>
      </c>
      <c r="J15" s="347" t="s">
        <v>112</v>
      </c>
      <c r="K15" s="347" t="s">
        <v>112</v>
      </c>
      <c r="L15" s="347">
        <v>14</v>
      </c>
      <c r="M15" s="348" t="s">
        <v>112</v>
      </c>
      <c r="N15" s="266">
        <v>27</v>
      </c>
    </row>
    <row r="16" spans="1:14" x14ac:dyDescent="0.2">
      <c r="A16" s="572"/>
      <c r="B16" s="575"/>
      <c r="C16" s="315" t="s">
        <v>8</v>
      </c>
      <c r="D16" s="312">
        <v>0</v>
      </c>
      <c r="E16" s="313">
        <v>16</v>
      </c>
      <c r="F16" s="313">
        <v>6</v>
      </c>
      <c r="G16" s="313">
        <v>0</v>
      </c>
      <c r="H16" s="316">
        <v>22</v>
      </c>
      <c r="I16" s="457">
        <v>7</v>
      </c>
      <c r="J16" s="313" t="s">
        <v>112</v>
      </c>
      <c r="K16" s="313">
        <v>11</v>
      </c>
      <c r="L16" s="313">
        <v>7</v>
      </c>
      <c r="M16" s="314" t="s">
        <v>112</v>
      </c>
      <c r="N16" s="266">
        <v>30</v>
      </c>
    </row>
    <row r="17" spans="1:14" ht="13.5" thickBot="1" x14ac:dyDescent="0.25">
      <c r="A17" s="572"/>
      <c r="B17" s="575"/>
      <c r="C17" s="315" t="s">
        <v>12</v>
      </c>
      <c r="D17" s="432" t="s">
        <v>113</v>
      </c>
      <c r="E17" s="433">
        <v>10</v>
      </c>
      <c r="F17" s="433">
        <v>6</v>
      </c>
      <c r="G17" s="433" t="s">
        <v>112</v>
      </c>
      <c r="H17" s="316">
        <v>19</v>
      </c>
      <c r="I17" s="457">
        <v>13</v>
      </c>
      <c r="J17" s="313">
        <v>0</v>
      </c>
      <c r="K17" s="313" t="s">
        <v>112</v>
      </c>
      <c r="L17" s="313">
        <v>10</v>
      </c>
      <c r="M17" s="314">
        <v>0</v>
      </c>
      <c r="N17" s="266">
        <v>25</v>
      </c>
    </row>
    <row r="18" spans="1:14" ht="13.5" thickBot="1" x14ac:dyDescent="0.25">
      <c r="A18" s="572"/>
      <c r="B18" s="576"/>
      <c r="C18" s="438" t="s">
        <v>1</v>
      </c>
      <c r="D18" s="447" t="s">
        <v>113</v>
      </c>
      <c r="E18" s="444">
        <v>40</v>
      </c>
      <c r="F18" s="444">
        <v>31</v>
      </c>
      <c r="G18" s="445">
        <v>6</v>
      </c>
      <c r="H18" s="446">
        <v>80</v>
      </c>
      <c r="I18" s="443">
        <v>34</v>
      </c>
      <c r="J18" s="444">
        <v>5</v>
      </c>
      <c r="K18" s="444">
        <v>19</v>
      </c>
      <c r="L18" s="444">
        <v>39</v>
      </c>
      <c r="M18" s="445" t="s">
        <v>112</v>
      </c>
      <c r="N18" s="446">
        <v>101</v>
      </c>
    </row>
    <row r="19" spans="1:14" x14ac:dyDescent="0.2">
      <c r="A19" s="572"/>
      <c r="B19" s="575" t="s">
        <v>69</v>
      </c>
      <c r="C19" s="317" t="s">
        <v>2</v>
      </c>
      <c r="D19" s="287">
        <v>0.66666666666666663</v>
      </c>
      <c r="E19" s="318">
        <v>0.72727272727272729</v>
      </c>
      <c r="F19" s="318">
        <v>0.75</v>
      </c>
      <c r="G19" s="319">
        <v>0.75</v>
      </c>
      <c r="H19" s="320">
        <v>0.73076923076923073</v>
      </c>
      <c r="I19" s="428">
        <v>0.75</v>
      </c>
      <c r="J19" s="318">
        <v>1</v>
      </c>
      <c r="K19" s="318">
        <v>1</v>
      </c>
      <c r="L19" s="318">
        <v>0.72727272727272729</v>
      </c>
      <c r="M19" s="319">
        <v>0.33333333333333331</v>
      </c>
      <c r="N19" s="320">
        <v>0.73076923076923073</v>
      </c>
    </row>
    <row r="20" spans="1:14" x14ac:dyDescent="0.2">
      <c r="A20" s="572"/>
      <c r="B20" s="575"/>
      <c r="C20" s="315" t="s">
        <v>6</v>
      </c>
      <c r="D20" s="321">
        <v>0</v>
      </c>
      <c r="E20" s="322">
        <v>0.2857142857142857</v>
      </c>
      <c r="F20" s="322">
        <v>0.48148148148148145</v>
      </c>
      <c r="G20" s="323">
        <v>0.5</v>
      </c>
      <c r="H20" s="324">
        <v>0.39215686274509803</v>
      </c>
      <c r="I20" s="429">
        <v>0.32</v>
      </c>
      <c r="J20" s="322">
        <v>0.33333333333333331</v>
      </c>
      <c r="K20" s="322">
        <v>0.5</v>
      </c>
      <c r="L20" s="322">
        <v>0.3783783783783784</v>
      </c>
      <c r="M20" s="323">
        <v>0.33333333333333331</v>
      </c>
      <c r="N20" s="324">
        <v>0.36486486486486486</v>
      </c>
    </row>
    <row r="21" spans="1:14" x14ac:dyDescent="0.2">
      <c r="A21" s="572"/>
      <c r="B21" s="575"/>
      <c r="C21" s="315" t="s">
        <v>8</v>
      </c>
      <c r="D21" s="321">
        <v>0</v>
      </c>
      <c r="E21" s="322">
        <v>0.69565217391304346</v>
      </c>
      <c r="F21" s="322">
        <v>0.54545454545454541</v>
      </c>
      <c r="G21" s="323">
        <v>0</v>
      </c>
      <c r="H21" s="324">
        <v>0.57894736842105265</v>
      </c>
      <c r="I21" s="429">
        <v>0.58333333333333337</v>
      </c>
      <c r="J21" s="322">
        <v>0.42857142857142855</v>
      </c>
      <c r="K21" s="322">
        <v>0.6470588235294118</v>
      </c>
      <c r="L21" s="322">
        <v>0.5</v>
      </c>
      <c r="M21" s="323">
        <v>0.5</v>
      </c>
      <c r="N21" s="324">
        <v>0.55555555555555558</v>
      </c>
    </row>
    <row r="22" spans="1:14" ht="13.5" thickBot="1" x14ac:dyDescent="0.25">
      <c r="A22" s="572"/>
      <c r="B22" s="575"/>
      <c r="C22" s="315" t="s">
        <v>12</v>
      </c>
      <c r="D22" s="321">
        <v>0.33333333333333331</v>
      </c>
      <c r="E22" s="322">
        <v>0.83333333333333337</v>
      </c>
      <c r="F22" s="322">
        <v>0.8571428571428571</v>
      </c>
      <c r="G22" s="323">
        <v>1</v>
      </c>
      <c r="H22" s="324">
        <v>0.79166666666666663</v>
      </c>
      <c r="I22" s="429">
        <v>0.8125</v>
      </c>
      <c r="J22" s="322">
        <v>0</v>
      </c>
      <c r="K22" s="322">
        <v>1</v>
      </c>
      <c r="L22" s="322">
        <v>0.76923076923076927</v>
      </c>
      <c r="M22" s="323">
        <v>0</v>
      </c>
      <c r="N22" s="324">
        <v>0.75757575757575757</v>
      </c>
    </row>
    <row r="23" spans="1:14" ht="13.5" thickBot="1" x14ac:dyDescent="0.25">
      <c r="A23" s="573"/>
      <c r="B23" s="576"/>
      <c r="C23" s="438" t="s">
        <v>1</v>
      </c>
      <c r="D23" s="448">
        <v>0.27272727272727271</v>
      </c>
      <c r="E23" s="449">
        <v>0.59701492537313428</v>
      </c>
      <c r="F23" s="449">
        <v>0.58490566037735847</v>
      </c>
      <c r="G23" s="450">
        <v>0.75</v>
      </c>
      <c r="H23" s="451">
        <v>0.57553956834532372</v>
      </c>
      <c r="I23" s="452">
        <v>0.55737704918032782</v>
      </c>
      <c r="J23" s="449">
        <v>0.41666666666666669</v>
      </c>
      <c r="K23" s="449">
        <v>0.6785714285714286</v>
      </c>
      <c r="L23" s="449">
        <v>0.52</v>
      </c>
      <c r="M23" s="450">
        <v>0.36363636363636365</v>
      </c>
      <c r="N23" s="451">
        <v>0.5401069518716578</v>
      </c>
    </row>
    <row r="24" spans="1:14" ht="50.25" hidden="1" customHeight="1" x14ac:dyDescent="0.2">
      <c r="A24" s="283"/>
      <c r="B24" s="284" t="s">
        <v>49</v>
      </c>
      <c r="C24" s="284"/>
      <c r="D24" s="285"/>
      <c r="E24" s="286"/>
      <c r="F24" s="286"/>
      <c r="G24" s="330"/>
      <c r="H24" s="331"/>
      <c r="I24" s="332"/>
      <c r="J24" s="286"/>
      <c r="K24" s="286"/>
      <c r="L24" s="286"/>
      <c r="M24" s="330"/>
      <c r="N24" s="331"/>
    </row>
    <row r="25" spans="1:14" ht="51" hidden="1" customHeight="1" thickBot="1" x14ac:dyDescent="0.25">
      <c r="A25" s="283"/>
      <c r="B25" s="288" t="s">
        <v>29</v>
      </c>
      <c r="C25" s="288"/>
      <c r="D25" s="289"/>
      <c r="E25" s="290"/>
      <c r="F25" s="290"/>
      <c r="G25" s="333"/>
      <c r="H25" s="334"/>
      <c r="I25" s="335"/>
      <c r="J25" s="290"/>
      <c r="K25" s="290"/>
      <c r="L25" s="290"/>
      <c r="M25" s="333"/>
      <c r="N25" s="334"/>
    </row>
    <row r="26" spans="1:14" hidden="1" x14ac:dyDescent="0.2">
      <c r="A26" s="283"/>
    </row>
    <row r="27" spans="1:14" hidden="1" x14ac:dyDescent="0.2">
      <c r="A27" s="283"/>
      <c r="B27" s="147" t="s">
        <v>70</v>
      </c>
      <c r="C27" s="147"/>
    </row>
    <row r="28" spans="1:14" hidden="1" x14ac:dyDescent="0.2">
      <c r="A28" s="283"/>
    </row>
    <row r="29" spans="1:14" hidden="1" x14ac:dyDescent="0.2">
      <c r="A29" s="283"/>
    </row>
    <row r="30" spans="1:14" hidden="1" x14ac:dyDescent="0.2">
      <c r="A30" s="283"/>
    </row>
    <row r="31" spans="1:14" hidden="1" x14ac:dyDescent="0.2">
      <c r="A31" s="283"/>
    </row>
    <row r="32" spans="1:14" hidden="1" x14ac:dyDescent="0.2">
      <c r="A32" s="283"/>
    </row>
    <row r="33" spans="1:14" hidden="1" x14ac:dyDescent="0.2">
      <c r="A33" s="283"/>
    </row>
    <row r="34" spans="1:14" hidden="1" x14ac:dyDescent="0.2">
      <c r="A34" s="283"/>
    </row>
    <row r="35" spans="1:14" hidden="1" x14ac:dyDescent="0.2">
      <c r="A35" s="283"/>
    </row>
    <row r="36" spans="1:14" hidden="1" x14ac:dyDescent="0.2">
      <c r="A36" s="283"/>
    </row>
    <row r="37" spans="1:14" hidden="1" x14ac:dyDescent="0.2">
      <c r="A37" s="283"/>
    </row>
    <row r="38" spans="1:14" hidden="1" x14ac:dyDescent="0.2">
      <c r="A38" s="283"/>
    </row>
    <row r="39" spans="1:14" x14ac:dyDescent="0.2">
      <c r="A39" s="291"/>
      <c r="B39" s="292"/>
      <c r="C39" s="29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</row>
    <row r="40" spans="1:14" x14ac:dyDescent="0.2">
      <c r="A40" s="294" t="s">
        <v>71</v>
      </c>
      <c r="B40" s="295"/>
      <c r="C40" s="295"/>
      <c r="D40" s="295"/>
      <c r="E40" s="295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 x14ac:dyDescent="0.2">
      <c r="A41" s="291"/>
      <c r="B41" s="292"/>
      <c r="C41" s="293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 x14ac:dyDescent="0.2">
      <c r="A42" s="291"/>
      <c r="B42" s="292"/>
      <c r="C42" s="293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 x14ac:dyDescent="0.2">
      <c r="A43" s="291"/>
      <c r="B43" s="292"/>
      <c r="C43" s="293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</row>
    <row r="44" spans="1:14" x14ac:dyDescent="0.2">
      <c r="A44" s="291"/>
      <c r="B44" s="292"/>
      <c r="C44" s="293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</row>
    <row r="45" spans="1:14" x14ac:dyDescent="0.2">
      <c r="A45" s="291"/>
      <c r="B45" s="292"/>
      <c r="C45" s="293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</row>
    <row r="46" spans="1:14" x14ac:dyDescent="0.2">
      <c r="A46" s="291"/>
      <c r="B46" s="292"/>
      <c r="C46" s="293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</row>
    <row r="47" spans="1:14" x14ac:dyDescent="0.2">
      <c r="A47" s="291"/>
      <c r="B47" s="292"/>
      <c r="C47" s="293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</row>
    <row r="48" spans="1:14" x14ac:dyDescent="0.2">
      <c r="A48" s="291"/>
      <c r="B48" s="292"/>
      <c r="C48" s="293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</row>
    <row r="49" spans="1:14" x14ac:dyDescent="0.2">
      <c r="A49" s="291"/>
      <c r="B49" s="293"/>
      <c r="C49" s="293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2">
      <c r="A50" s="291"/>
      <c r="B50" s="297"/>
      <c r="C50" s="293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</row>
    <row r="51" spans="1:14" s="298" customFormat="1" x14ac:dyDescent="0.2">
      <c r="B51" s="297"/>
      <c r="C51" s="297"/>
    </row>
    <row r="52" spans="1:14" x14ac:dyDescent="0.2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</row>
    <row r="53" spans="1:14" x14ac:dyDescent="0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</row>
    <row r="54" spans="1:14" x14ac:dyDescent="0.2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</row>
    <row r="55" spans="1:14" x14ac:dyDescent="0.2">
      <c r="A55" s="297"/>
      <c r="B55" s="297"/>
      <c r="C55" s="297"/>
      <c r="D55" s="297"/>
      <c r="E55" s="297"/>
      <c r="F55" s="297"/>
      <c r="G55" s="297"/>
      <c r="H55" s="297"/>
    </row>
    <row r="56" spans="1:14" x14ac:dyDescent="0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</row>
    <row r="57" spans="1:14" x14ac:dyDescent="0.2">
      <c r="A57" s="299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</row>
    <row r="58" spans="1:14" x14ac:dyDescent="0.2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</row>
    <row r="62" spans="1:14" x14ac:dyDescent="0.2">
      <c r="A62" s="298"/>
      <c r="B62" s="298"/>
      <c r="C62" s="298"/>
      <c r="D62" s="298"/>
      <c r="E62" s="298"/>
      <c r="F62" s="298"/>
      <c r="G62" s="298"/>
      <c r="H62" s="298"/>
    </row>
  </sheetData>
  <mergeCells count="8">
    <mergeCell ref="B1:N1"/>
    <mergeCell ref="D2:H2"/>
    <mergeCell ref="I2:N2"/>
    <mergeCell ref="A4:A23"/>
    <mergeCell ref="B4:B8"/>
    <mergeCell ref="B9:B13"/>
    <mergeCell ref="B14:B18"/>
    <mergeCell ref="B19:B23"/>
  </mergeCells>
  <phoneticPr fontId="38" type="noConversion"/>
  <printOptions horizontalCentered="1"/>
  <pageMargins left="0" right="0" top="1.6026041666666666" bottom="0.59055118110236227" header="0.59055118110236227" footer="0"/>
  <pageSetup paperSize="9" scale="85" orientation="landscape" r:id="rId1"/>
  <headerFooter alignWithMargins="0">
    <oddHeader>&amp;L&amp;G&amp;C&amp;"Arial,Negrita"&amp;14
TABLA 21
PRUEBAS DE ACCESO A LA UNIVERSIDAD PARA MAYORES DE 25 AÑOS. 
CONVOCATORIA DE 2021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TABLA 5-comp)</vt:lpstr>
      <vt:lpstr>carátula (2)</vt:lpstr>
      <vt:lpstr>TABLA 15-21 M25</vt:lpstr>
      <vt:lpstr>TABLA 16-21 M25</vt:lpstr>
      <vt:lpstr>tabla 17-21 M25</vt:lpstr>
      <vt:lpstr>TABLA 18-21 M25</vt:lpstr>
      <vt:lpstr>TABLA 19-21 M25</vt:lpstr>
      <vt:lpstr>TABLA 20-21 M25</vt:lpstr>
      <vt:lpstr>TABLA 21-20x M25</vt:lpstr>
      <vt:lpstr>TABLA 22-21 M25</vt:lpstr>
      <vt:lpstr>TABLA 23-21x M25</vt:lpstr>
      <vt:lpstr>TABLA 24-21 M25</vt:lpstr>
      <vt:lpstr>TABLA 25-21 M25</vt:lpstr>
      <vt:lpstr>TABLA 26-21 M25</vt:lpstr>
      <vt:lpstr>TABLA 28-21 M25</vt:lpstr>
      <vt:lpstr>'carátula (2)'!Área_de_impresión</vt:lpstr>
      <vt:lpstr>'TABLA 18-21 M25'!Área_de_impresión</vt:lpstr>
      <vt:lpstr>'TABLA 5-comp)'!Área_de_impresión</vt:lpstr>
    </vt:vector>
  </TitlesOfParts>
  <Company>Junta de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garsaejo</dc:creator>
  <cp:lastModifiedBy>Maria Teresa Santana Caballero</cp:lastModifiedBy>
  <cp:lastPrinted>2022-02-15T10:05:10Z</cp:lastPrinted>
  <dcterms:created xsi:type="dcterms:W3CDTF">2006-01-25T16:08:48Z</dcterms:created>
  <dcterms:modified xsi:type="dcterms:W3CDTF">2022-03-15T10:58:40Z</dcterms:modified>
</cp:coreProperties>
</file>